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8310" tabRatio="641" activeTab="1"/>
  </bookViews>
  <sheets>
    <sheet name="2015 - příjmy" sheetId="1" r:id="rId1"/>
    <sheet name="2015 - výdaje, volný list" sheetId="2" r:id="rId2"/>
    <sheet name="2015 - výdaje" sheetId="3" r:id="rId3"/>
    <sheet name="2015 - příjmy z činnosti" sheetId="4" r:id="rId4"/>
  </sheets>
  <definedNames>
    <definedName name="_xlnm.Print_Area" localSheetId="1">'2015 - výdaje, volný list'!$A$1:$F$43</definedName>
  </definedNames>
  <calcPr fullCalcOnLoad="1"/>
</workbook>
</file>

<file path=xl/sharedStrings.xml><?xml version="1.0" encoding="utf-8"?>
<sst xmlns="http://schemas.openxmlformats.org/spreadsheetml/2006/main" count="342" uniqueCount="276">
  <si>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</si>
  <si>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</si>
  <si>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</si>
  <si>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</si>
  <si>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</si>
  <si>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</si>
  <si>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</si>
  <si>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</si>
  <si>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</si>
  <si>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</si>
  <si>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</si>
  <si>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</si>
  <si>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</si>
  <si>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</si>
  <si>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</si>
  <si>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</si>
  <si>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</si>
  <si>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</si>
  <si>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</si>
  <si>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</si>
  <si>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</si>
  <si>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</si>
  <si>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</si>
  <si>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</si>
  <si>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</si>
  <si>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</si>
  <si>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</si>
  <si>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</si>
  <si>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</si>
  <si>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</si>
  <si>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</si>
  <si>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</si>
  <si>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</si>
  <si>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</si>
  <si>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</si>
  <si>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</si>
  <si>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</si>
  <si>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</si>
  <si>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</si>
  <si>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</si>
  <si>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</si>
  <si>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</si>
  <si>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</si>
  <si>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</si>
  <si>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</si>
  <si>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</si>
  <si>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</si>
  <si>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</si>
  <si>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</si>
  <si>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</si>
  <si>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</si>
  <si>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</si>
  <si>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</si>
  <si>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</si>
  <si>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</si>
  <si>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</si>
  <si>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</si>
  <si>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</si>
  <si>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</si>
  <si>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</si>
  <si>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</si>
  <si>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</si>
  <si>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</si>
  <si>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</si>
  <si>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</si>
  <si>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</si>
  <si>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</si>
  <si>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</si>
  <si>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</si>
  <si>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</si>
  <si>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</si>
  <si>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</si>
  <si>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</si>
  <si>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</si>
  <si>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</si>
  <si>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</si>
  <si>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</si>
  <si>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</si>
  <si>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</si>
  <si>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</si>
  <si>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</si>
  <si>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</si>
  <si>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</si>
  <si>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</si>
  <si>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</si>
  <si>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transfery</t>
  </si>
  <si>
    <t>Budovy,</t>
  </si>
  <si>
    <t>haly</t>
  </si>
  <si>
    <t>a stavby</t>
  </si>
  <si>
    <t>celkem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</si>
  <si>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</si>
  <si>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</si>
  <si>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</si>
  <si>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</si>
  <si>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</si>
  <si>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</si>
  <si>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</si>
  <si>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</si>
  <si>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</si>
  <si>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</si>
  <si>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</si>
  <si>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</si>
  <si>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</si>
  <si>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</si>
  <si>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</si>
  <si>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</si>
  <si>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</si>
  <si>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</si>
  <si>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</si>
  <si>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</si>
  <si>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</si>
  <si>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</si>
  <si>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</si>
  <si>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</si>
  <si>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</si>
  <si>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</si>
  <si>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</si>
  <si>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</si>
  <si>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</si>
  <si>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</si>
  <si>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</si>
  <si>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</si>
  <si>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</si>
  <si>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</si>
  <si>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</si>
  <si>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</si>
  <si>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</si>
  <si>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</si>
  <si>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</si>
  <si>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</si>
  <si>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</si>
  <si>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</si>
  <si>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</si>
  <si>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</si>
  <si>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</si>
  <si>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</si>
  <si>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</si>
  <si>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</si>
  <si>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</si>
  <si>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</si>
  <si>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</si>
  <si>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</si>
  <si>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</si>
  <si>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</si>
  <si>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</si>
  <si>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</si>
  <si>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</si>
  <si>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</si>
  <si>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</si>
  <si>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</si>
  <si>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</si>
  <si>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</si>
  <si>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</si>
  <si>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</si>
  <si>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</si>
  <si>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</si>
  <si>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 xml:space="preserve">                                       </t>
  </si>
  <si>
    <t xml:space="preserve">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</si>
  <si>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</si>
  <si>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</si>
  <si>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</si>
  <si>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</si>
  <si>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</si>
  <si>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</si>
  <si>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</si>
  <si>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</si>
  <si>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</si>
  <si>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</si>
  <si>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</si>
  <si>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</si>
  <si>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</si>
  <si>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</si>
  <si>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</si>
  <si>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</si>
  <si>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</si>
  <si>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</si>
  <si>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</si>
  <si>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</si>
  <si>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</si>
  <si>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</si>
  <si>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</si>
  <si>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</si>
  <si>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</si>
  <si>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</si>
  <si>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</si>
  <si>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</si>
  <si>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</si>
  <si>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</si>
  <si>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</si>
  <si>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</si>
  <si>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</si>
  <si>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</si>
  <si>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</si>
  <si>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</si>
  <si>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</si>
  <si>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</si>
  <si>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</si>
  <si>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</si>
  <si>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</si>
  <si>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</si>
  <si>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</si>
  <si>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</si>
  <si>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</si>
  <si>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</si>
  <si>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</si>
  <si>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</si>
  <si>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</si>
  <si>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</si>
  <si>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</si>
  <si>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</si>
  <si>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tělovýchovná činnost</t>
  </si>
  <si>
    <t>Ostat. ambulantní péče</t>
  </si>
  <si>
    <t>Sběr a svoz komunálních odpadů</t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</si>
  <si>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</si>
  <si>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</si>
  <si>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</si>
  <si>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</si>
  <si>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</si>
  <si>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</si>
  <si>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</si>
  <si>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</si>
  <si>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</si>
  <si>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</si>
  <si>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</si>
  <si>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</si>
  <si>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</si>
  <si>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</si>
  <si>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</si>
  <si>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 xml:space="preserve">Úroky </t>
  </si>
  <si>
    <t>vlastní</t>
  </si>
  <si>
    <t>zpracov.</t>
  </si>
  <si>
    <t>dat</t>
  </si>
  <si>
    <t>školení</t>
  </si>
  <si>
    <t xml:space="preserve">a </t>
  </si>
  <si>
    <t>vzdělává-</t>
  </si>
  <si>
    <t xml:space="preserve">Ostat. </t>
  </si>
  <si>
    <t>neinv.</t>
  </si>
  <si>
    <t>veř.rozp.</t>
  </si>
  <si>
    <t>územ.úrovně</t>
  </si>
  <si>
    <t>nezisk. org.</t>
  </si>
  <si>
    <t>Sběr a zpracování druhotných surovin</t>
  </si>
  <si>
    <r>
      <t>Obec DUŠEJOV</t>
    </r>
    <r>
      <rPr>
        <sz val="12"/>
        <rFont val="Arial"/>
        <family val="2"/>
      </rPr>
      <t xml:space="preserve">    okres   Jihlava        </t>
    </r>
    <r>
      <rPr>
        <i/>
        <sz val="9"/>
        <rFont val="Arial"/>
        <family val="2"/>
      </rPr>
      <t>Strana 1 (A4)</t>
    </r>
  </si>
  <si>
    <t>Poplatek za znečišťování ovzduší</t>
  </si>
  <si>
    <t>Daň z příjmů fyz. osob z kapit. Výnosů</t>
  </si>
  <si>
    <t>Nespeci-fikovatelné rezervy</t>
  </si>
  <si>
    <t>Nájemné</t>
  </si>
  <si>
    <r>
      <t xml:space="preserve">Obec:  DUŠEJOV    </t>
    </r>
    <r>
      <rPr>
        <sz val="12"/>
        <rFont val="Arial CE"/>
        <family val="2"/>
      </rPr>
      <t xml:space="preserve"> okres :   Jihlava</t>
    </r>
  </si>
  <si>
    <t>Ostatní  záležitosti kultury,církví a sděl.prostř.</t>
  </si>
  <si>
    <t>Ostatní nedaňové příjmy j.n.</t>
  </si>
  <si>
    <t>Odvod výtěžku z provozování loterií</t>
  </si>
  <si>
    <t>22a)</t>
  </si>
  <si>
    <t>22b)</t>
  </si>
  <si>
    <t>rozhlas</t>
  </si>
  <si>
    <t>ostatní ambulantní péče</t>
  </si>
  <si>
    <t>územní plán</t>
  </si>
  <si>
    <t>sběr a svoz nebezpečných odpadů</t>
  </si>
  <si>
    <t>vodní díla v zeměděl.krajině</t>
  </si>
  <si>
    <t>sběr a svoz ostatních odpadů</t>
  </si>
  <si>
    <t>ostatní služby a činnosti v obl.soc.prevence</t>
  </si>
  <si>
    <t>činnost místní správy</t>
  </si>
  <si>
    <r>
      <t xml:space="preserve">DAŇOVÉ PŘÍJMY C E L K E M </t>
    </r>
    <r>
      <rPr>
        <i/>
        <sz val="10"/>
        <rFont val="Arial"/>
        <family val="2"/>
      </rPr>
      <t>(ř. 3 až 19)</t>
    </r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</si>
  <si>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20 + ř. 22 až 24) </t>
    </r>
  </si>
  <si>
    <t>odvádění a čištění odpadních vod</t>
  </si>
  <si>
    <t>(ř. 25 + ř. 26 až 28)</t>
  </si>
  <si>
    <t xml:space="preserve">Rozpočet projednán a schválen v zastupitelstvu obce dne : </t>
  </si>
  <si>
    <t>NEDAŇOVÉ PŘÍJMY CELKEM ( viz. rozpis str. 3, ř. 25)</t>
  </si>
  <si>
    <t>rozpis navazuje na str. 2, ř. 39 tiskopisu</t>
  </si>
  <si>
    <r>
      <t xml:space="preserve">ROZPOČET NA ROK   </t>
    </r>
    <r>
      <rPr>
        <b/>
        <sz val="22"/>
        <rFont val="Arial"/>
        <family val="2"/>
      </rPr>
      <t>2 0 1 5</t>
    </r>
  </si>
  <si>
    <r>
      <t xml:space="preserve">ROZPOČET  NA  ROK  2 0 1 5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</si>
  <si>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základní školy</t>
  </si>
  <si>
    <t>obecné příjmy a výdaje z finančních operací</t>
  </si>
  <si>
    <t>ostatní záležitosti pozemních komunikací</t>
  </si>
  <si>
    <t>převody vlastním fondům</t>
  </si>
  <si>
    <t>požární ochrana - dobrovolná část</t>
  </si>
  <si>
    <t xml:space="preserve">Rozpočet zveřejněn dne :  26.11.2014              </t>
  </si>
  <si>
    <t>Převody vlastním fondům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</si>
</sst>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 indent="3"/>
    </xf>
    <xf numFmtId="0" fontId="1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2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4" fillId="2" borderId="12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vertical="top" wrapText="1"/>
    </xf>
    <xf numFmtId="0" fontId="10" fillId="2" borderId="17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9" fillId="2" borderId="9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top" wrapText="1"/>
    </xf>
    <xf numFmtId="0" fontId="19" fillId="2" borderId="16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9" fillId="2" borderId="16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left" wrapText="1"/>
    </xf>
    <xf numFmtId="0" fontId="10" fillId="2" borderId="20" xfId="0" applyFont="1" applyFill="1" applyBorder="1" applyAlignment="1">
      <alignment wrapText="1"/>
    </xf>
    <xf numFmtId="0" fontId="19" fillId="2" borderId="21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6" xfId="0" applyFont="1" applyFill="1" applyBorder="1" applyAlignment="1">
      <alignment wrapText="1"/>
    </xf>
    <xf numFmtId="0" fontId="18" fillId="2" borderId="2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25" fillId="2" borderId="2" xfId="0" applyFont="1" applyFill="1" applyBorder="1" applyAlignment="1">
      <alignment wrapText="1"/>
    </xf>
    <xf numFmtId="0" fontId="11" fillId="2" borderId="12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vertical="top" wrapText="1"/>
    </xf>
    <xf numFmtId="0" fontId="10" fillId="2" borderId="5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/>
    </xf>
    <xf numFmtId="0" fontId="34" fillId="2" borderId="1" xfId="0" applyFont="1" applyFill="1" applyBorder="1" applyAlignment="1">
      <alignment vertical="top" wrapText="1"/>
    </xf>
    <xf numFmtId="0" fontId="34" fillId="2" borderId="1" xfId="0" applyFont="1" applyFill="1" applyBorder="1" applyAlignment="1">
      <alignment wrapText="1"/>
    </xf>
    <xf numFmtId="0" fontId="34" fillId="2" borderId="26" xfId="0" applyFont="1" applyFill="1" applyBorder="1" applyAlignment="1">
      <alignment vertical="top" wrapText="1"/>
    </xf>
    <xf numFmtId="0" fontId="34" fillId="2" borderId="29" xfId="0" applyFont="1" applyFill="1" applyBorder="1" applyAlignment="1">
      <alignment vertical="top" wrapText="1"/>
    </xf>
    <xf numFmtId="0" fontId="34" fillId="2" borderId="26" xfId="0" applyFont="1" applyFill="1" applyBorder="1" applyAlignment="1">
      <alignment wrapText="1"/>
    </xf>
    <xf numFmtId="0" fontId="34" fillId="2" borderId="1" xfId="0" applyFont="1" applyFill="1" applyBorder="1" applyAlignment="1">
      <alignment horizontal="center" wrapText="1"/>
    </xf>
    <xf numFmtId="0" fontId="34" fillId="2" borderId="6" xfId="0" applyFont="1" applyFill="1" applyBorder="1" applyAlignment="1">
      <alignment vertical="top" wrapText="1"/>
    </xf>
    <xf numFmtId="0" fontId="34" fillId="2" borderId="6" xfId="0" applyFont="1" applyFill="1" applyBorder="1" applyAlignment="1">
      <alignment wrapText="1"/>
    </xf>
    <xf numFmtId="0" fontId="34" fillId="2" borderId="0" xfId="0" applyFont="1" applyFill="1" applyBorder="1" applyAlignment="1">
      <alignment vertical="top" wrapText="1"/>
    </xf>
    <xf numFmtId="0" fontId="34" fillId="2" borderId="14" xfId="0" applyFont="1" applyFill="1" applyBorder="1" applyAlignment="1">
      <alignment wrapText="1"/>
    </xf>
    <xf numFmtId="0" fontId="34" fillId="2" borderId="3" xfId="0" applyFont="1" applyFill="1" applyBorder="1" applyAlignment="1">
      <alignment horizontal="right" vertical="top" wrapText="1" indent="2"/>
    </xf>
    <xf numFmtId="0" fontId="34" fillId="2" borderId="3" xfId="0" applyFont="1" applyFill="1" applyBorder="1" applyAlignment="1">
      <alignment horizontal="right" wrapText="1" indent="2"/>
    </xf>
    <xf numFmtId="0" fontId="33" fillId="2" borderId="30" xfId="0" applyFont="1" applyFill="1" applyBorder="1" applyAlignment="1">
      <alignment horizontal="right" vertical="top" wrapText="1" indent="2"/>
    </xf>
    <xf numFmtId="0" fontId="34" fillId="2" borderId="31" xfId="0" applyFont="1" applyFill="1" applyBorder="1" applyAlignment="1">
      <alignment horizontal="right" vertical="center" wrapText="1" indent="2"/>
    </xf>
    <xf numFmtId="0" fontId="7" fillId="2" borderId="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right" vertical="center" wrapText="1" indent="2"/>
    </xf>
    <xf numFmtId="0" fontId="34" fillId="2" borderId="18" xfId="0" applyFont="1" applyFill="1" applyBorder="1" applyAlignment="1">
      <alignment horizontal="right" vertical="center" wrapText="1" indent="2"/>
    </xf>
    <xf numFmtId="0" fontId="34" fillId="2" borderId="32" xfId="0" applyFont="1" applyFill="1" applyBorder="1" applyAlignment="1">
      <alignment horizontal="right" vertical="center" wrapText="1" indent="2"/>
    </xf>
    <xf numFmtId="0" fontId="35" fillId="2" borderId="1" xfId="0" applyFont="1" applyFill="1" applyBorder="1" applyAlignment="1">
      <alignment wrapText="1"/>
    </xf>
    <xf numFmtId="0" fontId="35" fillId="2" borderId="26" xfId="0" applyFont="1" applyFill="1" applyBorder="1" applyAlignment="1">
      <alignment wrapText="1"/>
    </xf>
    <xf numFmtId="0" fontId="35" fillId="2" borderId="2" xfId="0" applyFont="1" applyFill="1" applyBorder="1" applyAlignment="1">
      <alignment wrapText="1"/>
    </xf>
    <xf numFmtId="0" fontId="35" fillId="2" borderId="1" xfId="0" applyFont="1" applyFill="1" applyBorder="1" applyAlignment="1">
      <alignment vertical="top" wrapText="1"/>
    </xf>
    <xf numFmtId="0" fontId="35" fillId="2" borderId="26" xfId="0" applyFont="1" applyFill="1" applyBorder="1" applyAlignment="1">
      <alignment vertical="top" wrapText="1"/>
    </xf>
    <xf numFmtId="0" fontId="35" fillId="2" borderId="1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wrapText="1"/>
    </xf>
    <xf numFmtId="0" fontId="35" fillId="2" borderId="6" xfId="0" applyFont="1" applyFill="1" applyBorder="1" applyAlignment="1">
      <alignment wrapText="1"/>
    </xf>
    <xf numFmtId="0" fontId="35" fillId="2" borderId="0" xfId="0" applyFont="1" applyFill="1" applyBorder="1" applyAlignment="1">
      <alignment wrapText="1"/>
    </xf>
    <xf numFmtId="0" fontId="4" fillId="2" borderId="33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vertical="center" wrapText="1"/>
    </xf>
    <xf numFmtId="0" fontId="34" fillId="2" borderId="34" xfId="0" applyFont="1" applyFill="1" applyBorder="1" applyAlignment="1">
      <alignment horizontal="right" vertical="center" wrapText="1" indent="2"/>
    </xf>
    <xf numFmtId="0" fontId="7" fillId="2" borderId="1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right" wrapText="1" indent="2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/>
    </xf>
    <xf numFmtId="0" fontId="34" fillId="2" borderId="0" xfId="0" applyFont="1" applyFill="1" applyBorder="1" applyAlignment="1">
      <alignment horizontal="right" vertical="top" wrapText="1" indent="2"/>
    </xf>
    <xf numFmtId="0" fontId="10" fillId="2" borderId="4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15" fillId="2" borderId="40" xfId="0" applyFont="1" applyFill="1" applyBorder="1" applyAlignment="1">
      <alignment horizontal="center" wrapText="1"/>
    </xf>
    <xf numFmtId="0" fontId="15" fillId="2" borderId="41" xfId="0" applyFont="1" applyFill="1" applyBorder="1" applyAlignment="1">
      <alignment horizontal="center" wrapText="1"/>
    </xf>
    <xf numFmtId="0" fontId="15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34" fillId="2" borderId="45" xfId="0" applyFont="1" applyFill="1" applyBorder="1" applyAlignment="1">
      <alignment horizontal="right" wrapText="1" indent="2"/>
    </xf>
    <xf numFmtId="0" fontId="34" fillId="2" borderId="37" xfId="0" applyFont="1" applyFill="1" applyBorder="1" applyAlignment="1">
      <alignment horizontal="right" wrapText="1" indent="2"/>
    </xf>
    <xf numFmtId="0" fontId="34" fillId="2" borderId="46" xfId="0" applyFont="1" applyFill="1" applyBorder="1" applyAlignment="1">
      <alignment horizontal="right" wrapText="1" indent="2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5" fillId="2" borderId="20" xfId="0" applyFont="1" applyFill="1" applyBorder="1" applyAlignment="1">
      <alignment vertical="center" wrapText="1"/>
    </xf>
    <xf numFmtId="0" fontId="35" fillId="2" borderId="50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wrapText="1"/>
    </xf>
    <xf numFmtId="0" fontId="10" fillId="2" borderId="30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7" fillId="2" borderId="56" xfId="0" applyFont="1" applyFill="1" applyBorder="1" applyAlignment="1">
      <alignment vertical="top" wrapText="1"/>
    </xf>
    <xf numFmtId="0" fontId="7" fillId="2" borderId="57" xfId="0" applyFont="1" applyFill="1" applyBorder="1" applyAlignment="1">
      <alignment vertical="top" wrapText="1"/>
    </xf>
    <xf numFmtId="0" fontId="0" fillId="2" borderId="14" xfId="0" applyFill="1" applyBorder="1" applyAlignment="1">
      <alignment wrapText="1"/>
    </xf>
    <xf numFmtId="0" fontId="10" fillId="2" borderId="48" xfId="0" applyFont="1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0" fontId="10" fillId="2" borderId="39" xfId="0" applyFont="1" applyFill="1" applyBorder="1" applyAlignment="1">
      <alignment wrapText="1"/>
    </xf>
    <xf numFmtId="0" fontId="9" fillId="2" borderId="2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2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0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top" wrapText="1"/>
    </xf>
    <xf numFmtId="0" fontId="9" fillId="2" borderId="23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wrapText="1"/>
    </xf>
    <xf numFmtId="0" fontId="9" fillId="2" borderId="48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3">
      <selection activeCell="B29" sqref="B29:D30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241</v>
      </c>
      <c r="C1" s="40"/>
    </row>
    <row r="3" ht="12.75" customHeight="1">
      <c r="A3" s="2"/>
    </row>
    <row r="4" spans="1:4" ht="27.75">
      <c r="A4" s="169" t="s">
        <v>267</v>
      </c>
      <c r="B4" s="169"/>
      <c r="C4" s="169"/>
      <c r="D4" s="169"/>
    </row>
    <row r="7" ht="18">
      <c r="A7" s="46" t="s">
        <v>216</v>
      </c>
    </row>
    <row r="8" ht="13.5" thickBot="1"/>
    <row r="9" spans="1:4" s="60" customFormat="1" ht="12.75" customHeight="1" thickTop="1">
      <c r="A9" s="56" t="s">
        <v>26</v>
      </c>
      <c r="B9" s="57" t="s">
        <v>0</v>
      </c>
      <c r="C9" s="58"/>
      <c r="D9" s="59"/>
    </row>
    <row r="10" spans="1:4" s="60" customFormat="1" ht="13.5" customHeight="1">
      <c r="A10" s="61" t="s">
        <v>27</v>
      </c>
      <c r="B10" s="62" t="s">
        <v>1</v>
      </c>
      <c r="C10" s="63" t="s">
        <v>2</v>
      </c>
      <c r="D10" s="64" t="s">
        <v>3</v>
      </c>
    </row>
    <row r="11" spans="1:4" s="60" customFormat="1" ht="16.5" thickBot="1">
      <c r="A11" s="61"/>
      <c r="B11" s="62" t="s">
        <v>4</v>
      </c>
      <c r="C11" s="65"/>
      <c r="D11" s="66"/>
    </row>
    <row r="12" spans="1:4" s="18" customFormat="1" ht="15.75" customHeight="1" thickBot="1">
      <c r="A12" s="36">
        <v>1</v>
      </c>
      <c r="B12" s="37" t="s">
        <v>5</v>
      </c>
      <c r="C12" s="33" t="s">
        <v>265</v>
      </c>
      <c r="D12" s="133">
        <f>'2015 - příjmy z činnosti'!T34</f>
        <v>463.5</v>
      </c>
    </row>
    <row r="13" spans="1:4" s="18" customFormat="1" ht="15.75" customHeight="1">
      <c r="A13" s="16">
        <v>2</v>
      </c>
      <c r="B13" s="17" t="s">
        <v>5</v>
      </c>
      <c r="C13" s="19" t="s">
        <v>6</v>
      </c>
      <c r="D13" s="134" t="s">
        <v>5</v>
      </c>
    </row>
    <row r="14" spans="1:4" s="18" customFormat="1" ht="15.75" customHeight="1">
      <c r="A14" s="16">
        <v>3</v>
      </c>
      <c r="B14" s="20">
        <v>1111</v>
      </c>
      <c r="C14" s="21" t="s">
        <v>7</v>
      </c>
      <c r="D14" s="135">
        <v>900</v>
      </c>
    </row>
    <row r="15" spans="1:4" s="18" customFormat="1" ht="15.75" customHeight="1">
      <c r="A15" s="16">
        <v>4</v>
      </c>
      <c r="B15" s="20">
        <v>1112</v>
      </c>
      <c r="C15" s="21" t="s">
        <v>8</v>
      </c>
      <c r="D15" s="135">
        <v>20</v>
      </c>
    </row>
    <row r="16" spans="1:4" s="18" customFormat="1" ht="15.75" customHeight="1">
      <c r="A16" s="16">
        <v>5</v>
      </c>
      <c r="B16" s="20">
        <v>1121</v>
      </c>
      <c r="C16" s="21" t="s">
        <v>9</v>
      </c>
      <c r="D16" s="135">
        <v>1100</v>
      </c>
    </row>
    <row r="17" spans="1:4" s="18" customFormat="1" ht="15.75" customHeight="1">
      <c r="A17" s="16">
        <v>6</v>
      </c>
      <c r="B17" s="20">
        <v>1122</v>
      </c>
      <c r="C17" s="21" t="s">
        <v>10</v>
      </c>
      <c r="D17" s="135"/>
    </row>
    <row r="18" spans="1:4" s="18" customFormat="1" ht="15.75" customHeight="1">
      <c r="A18" s="16">
        <v>7</v>
      </c>
      <c r="B18" s="20">
        <v>1211</v>
      </c>
      <c r="C18" s="21" t="s">
        <v>142</v>
      </c>
      <c r="D18" s="135">
        <v>2300</v>
      </c>
    </row>
    <row r="19" spans="1:4" s="18" customFormat="1" ht="15.75" customHeight="1">
      <c r="A19" s="16">
        <v>8</v>
      </c>
      <c r="B19" s="20">
        <v>1361</v>
      </c>
      <c r="C19" s="21" t="s">
        <v>11</v>
      </c>
      <c r="D19" s="135">
        <v>9</v>
      </c>
    </row>
    <row r="20" spans="1:4" s="18" customFormat="1" ht="15.75" customHeight="1">
      <c r="A20" s="16">
        <v>9</v>
      </c>
      <c r="B20" s="20">
        <v>1337</v>
      </c>
      <c r="C20" s="21" t="s">
        <v>179</v>
      </c>
      <c r="D20" s="135">
        <v>137</v>
      </c>
    </row>
    <row r="21" spans="1:4" s="18" customFormat="1" ht="15.75" customHeight="1">
      <c r="A21" s="16">
        <v>10</v>
      </c>
      <c r="B21" s="20">
        <v>1341</v>
      </c>
      <c r="C21" s="21" t="s">
        <v>12</v>
      </c>
      <c r="D21" s="135">
        <v>4.5</v>
      </c>
    </row>
    <row r="22" spans="1:4" s="18" customFormat="1" ht="15.75" customHeight="1">
      <c r="A22" s="16">
        <v>11</v>
      </c>
      <c r="B22" s="20">
        <v>1342</v>
      </c>
      <c r="C22" s="21" t="s">
        <v>176</v>
      </c>
      <c r="D22" s="135"/>
    </row>
    <row r="23" spans="1:4" s="18" customFormat="1" ht="15.75" customHeight="1">
      <c r="A23" s="16">
        <v>12</v>
      </c>
      <c r="B23" s="20">
        <v>1343</v>
      </c>
      <c r="C23" s="21" t="s">
        <v>13</v>
      </c>
      <c r="D23" s="135">
        <v>3.5</v>
      </c>
    </row>
    <row r="24" spans="1:4" s="18" customFormat="1" ht="15.75" customHeight="1">
      <c r="A24" s="16">
        <v>13</v>
      </c>
      <c r="B24" s="20">
        <v>1344</v>
      </c>
      <c r="C24" s="21" t="s">
        <v>14</v>
      </c>
      <c r="D24" s="135"/>
    </row>
    <row r="25" spans="1:4" s="18" customFormat="1" ht="15.75" customHeight="1">
      <c r="A25" s="16">
        <v>14</v>
      </c>
      <c r="B25" s="20">
        <v>1345</v>
      </c>
      <c r="C25" s="21" t="s">
        <v>180</v>
      </c>
      <c r="D25" s="135"/>
    </row>
    <row r="26" spans="1:4" s="18" customFormat="1" ht="15.75" customHeight="1">
      <c r="A26" s="16">
        <v>15</v>
      </c>
      <c r="B26" s="20">
        <v>1347</v>
      </c>
      <c r="C26" s="21" t="s">
        <v>15</v>
      </c>
      <c r="D26" s="135"/>
    </row>
    <row r="27" spans="1:4" s="18" customFormat="1" ht="15.75" customHeight="1">
      <c r="A27" s="16">
        <v>16</v>
      </c>
      <c r="B27" s="20">
        <v>1511</v>
      </c>
      <c r="C27" s="21" t="s">
        <v>16</v>
      </c>
      <c r="D27" s="135">
        <v>242</v>
      </c>
    </row>
    <row r="28" spans="1:4" s="18" customFormat="1" ht="15.75" customHeight="1">
      <c r="A28" s="16">
        <v>17</v>
      </c>
      <c r="B28" s="115">
        <v>1332</v>
      </c>
      <c r="C28" s="116" t="s">
        <v>242</v>
      </c>
      <c r="D28" s="135"/>
    </row>
    <row r="29" spans="1:4" s="18" customFormat="1" ht="15.75" customHeight="1">
      <c r="A29" s="148">
        <v>18</v>
      </c>
      <c r="B29" s="151">
        <v>1113</v>
      </c>
      <c r="C29" s="149" t="s">
        <v>243</v>
      </c>
      <c r="D29" s="150">
        <v>80</v>
      </c>
    </row>
    <row r="30" spans="1:4" s="18" customFormat="1" ht="15.75" customHeight="1" thickBot="1">
      <c r="A30" s="34">
        <v>19</v>
      </c>
      <c r="B30" s="117">
        <v>1351</v>
      </c>
      <c r="C30" s="118" t="s">
        <v>249</v>
      </c>
      <c r="D30" s="136">
        <v>17</v>
      </c>
    </row>
    <row r="31" spans="1:4" s="18" customFormat="1" ht="15.75" customHeight="1" thickBot="1">
      <c r="A31" s="35">
        <v>20</v>
      </c>
      <c r="B31" s="32" t="s">
        <v>5</v>
      </c>
      <c r="C31" s="33" t="s">
        <v>260</v>
      </c>
      <c r="D31" s="133">
        <f>SUM(D14:D30)</f>
        <v>4813</v>
      </c>
    </row>
    <row r="32" spans="1:4" s="18" customFormat="1" ht="15.75" customHeight="1">
      <c r="A32" s="16">
        <v>21</v>
      </c>
      <c r="B32" s="17" t="s">
        <v>5</v>
      </c>
      <c r="C32" s="19" t="s">
        <v>17</v>
      </c>
      <c r="D32" s="134" t="s">
        <v>5</v>
      </c>
    </row>
    <row r="33" spans="1:4" s="18" customFormat="1" ht="15.75" customHeight="1">
      <c r="A33" s="16">
        <v>22</v>
      </c>
      <c r="B33" s="20">
        <v>4112</v>
      </c>
      <c r="C33" s="21" t="s">
        <v>221</v>
      </c>
      <c r="D33" s="135">
        <v>225.3</v>
      </c>
    </row>
    <row r="34" spans="1:4" s="18" customFormat="1" ht="15.75" customHeight="1">
      <c r="A34" s="23" t="s">
        <v>250</v>
      </c>
      <c r="B34" s="22"/>
      <c r="C34" s="24"/>
      <c r="D34" s="135"/>
    </row>
    <row r="35" spans="1:4" s="18" customFormat="1" ht="15.75" customHeight="1" hidden="1">
      <c r="A35" s="23" t="s">
        <v>251</v>
      </c>
      <c r="B35" s="22"/>
      <c r="C35" s="25"/>
      <c r="D35" s="135"/>
    </row>
    <row r="36" spans="1:4" s="18" customFormat="1" ht="15.75" customHeight="1">
      <c r="A36" s="16">
        <v>23</v>
      </c>
      <c r="B36" s="20"/>
      <c r="C36" s="21"/>
      <c r="D36" s="135"/>
    </row>
    <row r="37" spans="1:4" s="18" customFormat="1" ht="15.75" customHeight="1" thickBot="1">
      <c r="A37" s="34">
        <v>24</v>
      </c>
      <c r="B37" s="31"/>
      <c r="C37" s="31"/>
      <c r="D37" s="136"/>
    </row>
    <row r="38" spans="1:4" s="18" customFormat="1" ht="15.75" customHeight="1" thickBot="1" thickTop="1">
      <c r="A38" s="52">
        <v>25</v>
      </c>
      <c r="B38" s="53" t="s">
        <v>5</v>
      </c>
      <c r="C38" s="54" t="s">
        <v>261</v>
      </c>
      <c r="D38" s="137">
        <f>SUM(D12,D31,D33,D36:D37)</f>
        <v>5501.8</v>
      </c>
    </row>
    <row r="39" spans="1:4" s="18" customFormat="1" ht="15.75" customHeight="1" thickTop="1">
      <c r="A39" s="16">
        <v>26</v>
      </c>
      <c r="B39" s="20">
        <v>8115</v>
      </c>
      <c r="C39" s="21" t="s">
        <v>18</v>
      </c>
      <c r="D39" s="135"/>
    </row>
    <row r="40" spans="1:4" s="18" customFormat="1" ht="15.75" customHeight="1">
      <c r="A40" s="16">
        <v>27</v>
      </c>
      <c r="B40" s="29">
        <v>8123</v>
      </c>
      <c r="C40" s="30" t="s">
        <v>140</v>
      </c>
      <c r="D40" s="135"/>
    </row>
    <row r="41" spans="1:4" s="18" customFormat="1" ht="15" customHeight="1">
      <c r="A41" s="26">
        <v>28</v>
      </c>
      <c r="B41" s="29">
        <v>8124</v>
      </c>
      <c r="C41" s="30" t="s">
        <v>141</v>
      </c>
      <c r="D41" s="135"/>
    </row>
    <row r="42" spans="1:4" s="60" customFormat="1" ht="12.75" customHeight="1">
      <c r="A42" s="170"/>
      <c r="B42" s="171"/>
      <c r="C42" s="172"/>
      <c r="D42" s="179">
        <f>SUM(D38,D39:D41)</f>
        <v>5501.8</v>
      </c>
    </row>
    <row r="43" spans="1:4" s="60" customFormat="1" ht="12.75" customHeight="1">
      <c r="A43" s="173" t="s">
        <v>177</v>
      </c>
      <c r="B43" s="174"/>
      <c r="C43" s="175"/>
      <c r="D43" s="180"/>
    </row>
    <row r="44" spans="1:4" s="60" customFormat="1" ht="12.75" customHeight="1" thickBot="1">
      <c r="A44" s="176" t="s">
        <v>263</v>
      </c>
      <c r="B44" s="177"/>
      <c r="C44" s="178"/>
      <c r="D44" s="181"/>
    </row>
    <row r="45" spans="1:4" ht="12.75" customHeight="1" thickTop="1">
      <c r="A45" s="38"/>
      <c r="B45" s="38"/>
      <c r="C45" s="38"/>
      <c r="D45" s="39"/>
    </row>
    <row r="46" ht="12" customHeight="1">
      <c r="A46" t="s">
        <v>274</v>
      </c>
    </row>
    <row r="47" ht="12" customHeight="1"/>
    <row r="48" ht="12.75" customHeight="1">
      <c r="A48" s="7" t="s">
        <v>264</v>
      </c>
    </row>
    <row r="49" ht="12.75" customHeight="1"/>
    <row r="50" spans="1:3" ht="12.75" customHeight="1">
      <c r="A50" s="50"/>
      <c r="B50" s="51"/>
      <c r="C50" s="40" t="s">
        <v>214</v>
      </c>
    </row>
    <row r="51" ht="12.75" customHeight="1"/>
    <row r="52" ht="12.75" customHeight="1"/>
    <row r="53" ht="12.75" customHeight="1"/>
    <row r="54" ht="12.75" customHeight="1">
      <c r="A54" s="1"/>
    </row>
    <row r="105" ht="25.5" customHeight="1"/>
    <row r="106" spans="1:6" ht="12.75">
      <c r="A106" s="13"/>
      <c r="B106" s="13"/>
      <c r="C106" s="13"/>
      <c r="D106" s="13"/>
      <c r="E106" s="13"/>
      <c r="F106" s="13"/>
    </row>
    <row r="107" ht="15.75">
      <c r="A107" s="4"/>
    </row>
  </sheetData>
  <mergeCells count="5">
    <mergeCell ref="A4:D4"/>
    <mergeCell ref="A42:C42"/>
    <mergeCell ref="A43:C43"/>
    <mergeCell ref="A44:C44"/>
    <mergeCell ref="D42:D4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9">
      <selection activeCell="E35" sqref="E35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1" t="s">
        <v>246</v>
      </c>
      <c r="B1" s="40"/>
      <c r="C1" s="40"/>
      <c r="D1" s="40"/>
      <c r="E1" s="40"/>
    </row>
    <row r="2" ht="15">
      <c r="A2" s="3"/>
    </row>
    <row r="3" spans="1:10" ht="23.25">
      <c r="A3" s="169" t="s">
        <v>268</v>
      </c>
      <c r="B3" s="169"/>
      <c r="C3" s="169"/>
      <c r="D3" s="169"/>
      <c r="E3" s="169"/>
      <c r="F3" s="169"/>
      <c r="G3" s="169"/>
      <c r="H3" s="8"/>
      <c r="I3" s="8"/>
      <c r="J3" s="8"/>
    </row>
    <row r="5" spans="1:15" ht="15.75">
      <c r="A5" s="189" t="s">
        <v>266</v>
      </c>
      <c r="B5" s="189"/>
      <c r="C5" s="189"/>
      <c r="D5" s="189"/>
      <c r="E5" s="189"/>
      <c r="F5" s="189"/>
      <c r="G5" s="9"/>
      <c r="H5" s="9"/>
      <c r="I5" s="9"/>
      <c r="J5" s="9"/>
      <c r="K5" s="153"/>
      <c r="L5" s="153"/>
      <c r="M5" s="182"/>
      <c r="N5" s="182"/>
      <c r="O5" s="153"/>
    </row>
    <row r="6" spans="11:15" ht="15.75">
      <c r="K6" s="153"/>
      <c r="L6" s="153"/>
      <c r="M6" s="182"/>
      <c r="N6" s="182"/>
      <c r="O6" s="153"/>
    </row>
    <row r="7" spans="1:15" ht="18">
      <c r="A7" s="46" t="s">
        <v>217</v>
      </c>
      <c r="K7" s="153"/>
      <c r="L7" s="153"/>
      <c r="M7" s="182"/>
      <c r="N7" s="182"/>
      <c r="O7" s="153"/>
    </row>
    <row r="10" ht="13.5" thickBot="1"/>
    <row r="11" spans="1:6" s="68" customFormat="1" ht="12.75" customHeight="1" thickTop="1">
      <c r="A11" s="186" t="s">
        <v>103</v>
      </c>
      <c r="B11" s="67" t="s">
        <v>19</v>
      </c>
      <c r="C11" s="190" t="s">
        <v>20</v>
      </c>
      <c r="D11" s="191"/>
      <c r="E11" s="160" t="s">
        <v>220</v>
      </c>
      <c r="F11" s="163" t="s">
        <v>23</v>
      </c>
    </row>
    <row r="12" spans="1:6" s="68" customFormat="1" ht="12.75" customHeight="1">
      <c r="A12" s="187"/>
      <c r="B12" s="69" t="s">
        <v>21</v>
      </c>
      <c r="C12" s="192" t="s">
        <v>22</v>
      </c>
      <c r="D12" s="193"/>
      <c r="E12" s="161"/>
      <c r="F12" s="164"/>
    </row>
    <row r="13" spans="1:6" s="68" customFormat="1" ht="12.75" customHeight="1" thickBot="1">
      <c r="A13" s="188"/>
      <c r="B13" s="70" t="s">
        <v>24</v>
      </c>
      <c r="C13" s="194" t="s">
        <v>25</v>
      </c>
      <c r="D13" s="195"/>
      <c r="E13" s="162"/>
      <c r="F13" s="165"/>
    </row>
    <row r="14" spans="1:13" ht="17.25" customHeight="1">
      <c r="A14" s="10">
        <v>1</v>
      </c>
      <c r="B14" s="6">
        <v>2341</v>
      </c>
      <c r="C14" s="166" t="s">
        <v>256</v>
      </c>
      <c r="D14" s="167"/>
      <c r="E14" s="5">
        <v>5021</v>
      </c>
      <c r="F14" s="130">
        <v>1</v>
      </c>
      <c r="I14" s="39"/>
      <c r="J14" s="183"/>
      <c r="K14" s="183"/>
      <c r="L14" s="39"/>
      <c r="M14" s="152"/>
    </row>
    <row r="15" spans="1:13" ht="17.25" customHeight="1">
      <c r="A15" s="11">
        <v>2</v>
      </c>
      <c r="B15" s="5">
        <v>2341</v>
      </c>
      <c r="C15" s="168" t="s">
        <v>256</v>
      </c>
      <c r="D15" s="158"/>
      <c r="E15" s="5">
        <v>5139</v>
      </c>
      <c r="F15" s="130">
        <v>5</v>
      </c>
      <c r="I15" s="39"/>
      <c r="J15" s="183"/>
      <c r="K15" s="183"/>
      <c r="L15" s="39"/>
      <c r="M15" s="152"/>
    </row>
    <row r="16" spans="1:13" ht="17.25" customHeight="1">
      <c r="A16" s="11">
        <v>3</v>
      </c>
      <c r="B16" s="6">
        <v>2341</v>
      </c>
      <c r="C16" s="184" t="s">
        <v>256</v>
      </c>
      <c r="D16" s="185"/>
      <c r="E16" s="6">
        <v>5169</v>
      </c>
      <c r="F16" s="131">
        <v>1.5</v>
      </c>
      <c r="I16" s="153"/>
      <c r="J16" s="183"/>
      <c r="K16" s="183"/>
      <c r="L16" s="153"/>
      <c r="M16" s="152"/>
    </row>
    <row r="17" spans="1:13" ht="17.25" customHeight="1">
      <c r="A17" s="10">
        <v>4</v>
      </c>
      <c r="B17" s="6">
        <v>2321</v>
      </c>
      <c r="C17" s="184" t="s">
        <v>262</v>
      </c>
      <c r="D17" s="185"/>
      <c r="E17" s="6">
        <v>6349</v>
      </c>
      <c r="F17" s="131">
        <v>300</v>
      </c>
      <c r="I17" s="39"/>
      <c r="J17" s="183"/>
      <c r="K17" s="183"/>
      <c r="L17" s="39"/>
      <c r="M17" s="152"/>
    </row>
    <row r="18" spans="1:13" ht="17.25" customHeight="1">
      <c r="A18" s="11">
        <v>5</v>
      </c>
      <c r="B18" s="5">
        <v>3113</v>
      </c>
      <c r="C18" s="184" t="s">
        <v>269</v>
      </c>
      <c r="D18" s="185"/>
      <c r="E18" s="5">
        <v>5651</v>
      </c>
      <c r="F18" s="131">
        <v>354</v>
      </c>
      <c r="I18" s="39"/>
      <c r="J18" s="182"/>
      <c r="K18" s="182"/>
      <c r="L18" s="39"/>
      <c r="M18" s="152"/>
    </row>
    <row r="19" spans="1:13" ht="17.25" customHeight="1">
      <c r="A19" s="10">
        <v>6</v>
      </c>
      <c r="B19" s="6">
        <v>3341</v>
      </c>
      <c r="C19" s="184" t="s">
        <v>252</v>
      </c>
      <c r="D19" s="185"/>
      <c r="E19" s="6">
        <v>5041</v>
      </c>
      <c r="F19" s="131">
        <v>4</v>
      </c>
      <c r="I19" s="39"/>
      <c r="J19" s="154"/>
      <c r="K19" s="39"/>
      <c r="L19" s="39"/>
      <c r="M19" s="152"/>
    </row>
    <row r="20" spans="1:13" ht="17.25" customHeight="1">
      <c r="A20" s="10">
        <v>7</v>
      </c>
      <c r="B20" s="6">
        <v>3519</v>
      </c>
      <c r="C20" s="168" t="s">
        <v>253</v>
      </c>
      <c r="D20" s="158"/>
      <c r="E20" s="6">
        <v>5021</v>
      </c>
      <c r="F20" s="131">
        <v>13</v>
      </c>
      <c r="I20" s="39"/>
      <c r="J20" s="183"/>
      <c r="K20" s="183"/>
      <c r="L20" s="39"/>
      <c r="M20" s="152"/>
    </row>
    <row r="21" spans="1:13" ht="17.25" customHeight="1">
      <c r="A21" s="10">
        <v>8</v>
      </c>
      <c r="B21" s="6">
        <v>3519</v>
      </c>
      <c r="C21" s="119" t="s">
        <v>253</v>
      </c>
      <c r="D21" s="114"/>
      <c r="E21" s="6">
        <v>5139</v>
      </c>
      <c r="F21" s="131">
        <v>1</v>
      </c>
      <c r="I21" s="39"/>
      <c r="J21" s="183"/>
      <c r="K21" s="183"/>
      <c r="L21" s="39"/>
      <c r="M21" s="152"/>
    </row>
    <row r="22" spans="1:13" ht="17.25" customHeight="1">
      <c r="A22" s="10">
        <v>9</v>
      </c>
      <c r="B22" s="6">
        <v>3519</v>
      </c>
      <c r="C22" s="184" t="s">
        <v>253</v>
      </c>
      <c r="D22" s="185"/>
      <c r="E22" s="6">
        <v>5151</v>
      </c>
      <c r="F22" s="131">
        <v>25</v>
      </c>
      <c r="I22" s="39"/>
      <c r="J22" s="183"/>
      <c r="K22" s="183"/>
      <c r="L22" s="39"/>
      <c r="M22" s="155"/>
    </row>
    <row r="23" spans="1:13" ht="17.25" customHeight="1">
      <c r="A23" s="10">
        <v>10</v>
      </c>
      <c r="B23" s="6">
        <v>3519</v>
      </c>
      <c r="C23" s="184" t="s">
        <v>253</v>
      </c>
      <c r="D23" s="185"/>
      <c r="E23" s="6">
        <v>5154</v>
      </c>
      <c r="F23" s="131">
        <v>70</v>
      </c>
      <c r="I23" s="153"/>
      <c r="J23" s="183"/>
      <c r="K23" s="183"/>
      <c r="L23" s="153"/>
      <c r="M23" s="155"/>
    </row>
    <row r="24" spans="1:13" ht="17.25" customHeight="1">
      <c r="A24" s="10">
        <v>11</v>
      </c>
      <c r="B24" s="6">
        <v>3519</v>
      </c>
      <c r="C24" s="184" t="s">
        <v>253</v>
      </c>
      <c r="D24" s="185"/>
      <c r="E24" s="6">
        <v>5162</v>
      </c>
      <c r="F24" s="130">
        <v>10</v>
      </c>
      <c r="I24" s="153"/>
      <c r="J24" s="182"/>
      <c r="K24" s="182"/>
      <c r="L24" s="153"/>
      <c r="M24" s="155"/>
    </row>
    <row r="25" spans="1:13" ht="17.25" customHeight="1">
      <c r="A25" s="11">
        <v>12</v>
      </c>
      <c r="B25" s="5">
        <v>3635</v>
      </c>
      <c r="C25" s="184" t="s">
        <v>254</v>
      </c>
      <c r="D25" s="185"/>
      <c r="E25" s="5">
        <v>6119</v>
      </c>
      <c r="F25" s="130">
        <v>80</v>
      </c>
      <c r="I25" s="153"/>
      <c r="J25" s="182"/>
      <c r="K25" s="182"/>
      <c r="L25" s="153"/>
      <c r="M25" s="155"/>
    </row>
    <row r="26" spans="1:13" ht="17.25" customHeight="1">
      <c r="A26" s="11">
        <v>13</v>
      </c>
      <c r="B26" s="5">
        <v>3721</v>
      </c>
      <c r="C26" s="168" t="s">
        <v>255</v>
      </c>
      <c r="D26" s="158"/>
      <c r="E26" s="5">
        <v>5169</v>
      </c>
      <c r="F26" s="130">
        <v>160</v>
      </c>
      <c r="I26" s="153"/>
      <c r="J26" s="182"/>
      <c r="K26" s="182"/>
      <c r="L26" s="153"/>
      <c r="M26" s="155"/>
    </row>
    <row r="27" spans="1:13" ht="17.25" customHeight="1">
      <c r="A27" s="11">
        <v>14</v>
      </c>
      <c r="B27" s="5">
        <v>3723</v>
      </c>
      <c r="C27" s="168" t="s">
        <v>257</v>
      </c>
      <c r="D27" s="158"/>
      <c r="E27" s="5">
        <v>5164</v>
      </c>
      <c r="F27" s="130">
        <v>6</v>
      </c>
      <c r="I27" s="153"/>
      <c r="J27" s="182"/>
      <c r="K27" s="182"/>
      <c r="L27" s="153"/>
      <c r="M27" s="155"/>
    </row>
    <row r="28" spans="1:6" ht="17.25" customHeight="1">
      <c r="A28" s="11">
        <v>15</v>
      </c>
      <c r="B28" s="5">
        <v>3723</v>
      </c>
      <c r="C28" s="168" t="s">
        <v>257</v>
      </c>
      <c r="D28" s="158"/>
      <c r="E28" s="5">
        <v>5169</v>
      </c>
      <c r="F28" s="130">
        <v>140</v>
      </c>
    </row>
    <row r="29" spans="1:6" ht="17.25" customHeight="1">
      <c r="A29" s="11">
        <v>16</v>
      </c>
      <c r="B29" s="5">
        <v>3723</v>
      </c>
      <c r="C29" s="168" t="s">
        <v>257</v>
      </c>
      <c r="D29" s="158"/>
      <c r="E29" s="5">
        <v>5137</v>
      </c>
      <c r="F29" s="130">
        <v>20</v>
      </c>
    </row>
    <row r="30" spans="1:6" ht="17.25" customHeight="1">
      <c r="A30" s="11">
        <v>17</v>
      </c>
      <c r="B30" s="5">
        <v>4379</v>
      </c>
      <c r="C30" s="168" t="s">
        <v>258</v>
      </c>
      <c r="D30" s="158"/>
      <c r="E30" s="5">
        <v>5229</v>
      </c>
      <c r="F30" s="130">
        <v>7</v>
      </c>
    </row>
    <row r="31" spans="1:6" ht="17.25" customHeight="1">
      <c r="A31" s="11">
        <v>18</v>
      </c>
      <c r="B31" s="5">
        <v>6171</v>
      </c>
      <c r="C31" s="168" t="s">
        <v>259</v>
      </c>
      <c r="D31" s="158"/>
      <c r="E31" s="5">
        <v>5038</v>
      </c>
      <c r="F31" s="130">
        <v>1</v>
      </c>
    </row>
    <row r="32" spans="1:6" ht="17.25" customHeight="1">
      <c r="A32" s="11">
        <v>19</v>
      </c>
      <c r="B32" s="5">
        <v>6171</v>
      </c>
      <c r="C32" s="168" t="s">
        <v>259</v>
      </c>
      <c r="D32" s="158"/>
      <c r="E32" s="5">
        <v>5362</v>
      </c>
      <c r="F32" s="130">
        <v>0.1</v>
      </c>
    </row>
    <row r="33" spans="1:6" ht="17.25" customHeight="1">
      <c r="A33" s="11">
        <v>20</v>
      </c>
      <c r="B33" s="5">
        <v>6171</v>
      </c>
      <c r="C33" s="168" t="s">
        <v>259</v>
      </c>
      <c r="D33" s="158"/>
      <c r="E33" s="5">
        <v>5499</v>
      </c>
      <c r="F33" s="130">
        <v>1</v>
      </c>
    </row>
    <row r="34" spans="1:6" ht="17.25" customHeight="1">
      <c r="A34" s="11">
        <v>21</v>
      </c>
      <c r="B34" s="5">
        <v>6310</v>
      </c>
      <c r="C34" s="168" t="s">
        <v>270</v>
      </c>
      <c r="D34" s="158"/>
      <c r="E34" s="5">
        <v>5141</v>
      </c>
      <c r="F34" s="130">
        <v>30</v>
      </c>
    </row>
    <row r="35" spans="1:6" ht="17.25" customHeight="1">
      <c r="A35" s="11">
        <v>22</v>
      </c>
      <c r="B35" s="5">
        <v>6330</v>
      </c>
      <c r="C35" s="156" t="s">
        <v>272</v>
      </c>
      <c r="D35" s="157"/>
      <c r="E35" s="5">
        <v>5342</v>
      </c>
      <c r="F35" s="130">
        <v>5</v>
      </c>
    </row>
    <row r="36" spans="1:6" ht="17.25" customHeight="1">
      <c r="A36" s="11">
        <v>23</v>
      </c>
      <c r="B36" s="5">
        <v>2219</v>
      </c>
      <c r="C36" s="156" t="s">
        <v>271</v>
      </c>
      <c r="D36" s="15"/>
      <c r="E36" s="5">
        <v>6121</v>
      </c>
      <c r="F36" s="130">
        <v>400</v>
      </c>
    </row>
    <row r="37" spans="1:6" ht="17.25" customHeight="1">
      <c r="A37" s="11">
        <v>24</v>
      </c>
      <c r="B37" s="5">
        <v>5512</v>
      </c>
      <c r="C37" s="156" t="s">
        <v>273</v>
      </c>
      <c r="D37" s="15"/>
      <c r="E37" s="5">
        <v>5029</v>
      </c>
      <c r="F37" s="130">
        <v>4.8</v>
      </c>
    </row>
    <row r="38" spans="1:6" ht="17.25" customHeight="1">
      <c r="A38" s="11"/>
      <c r="B38" s="5"/>
      <c r="C38" s="14"/>
      <c r="D38" s="15"/>
      <c r="E38" s="5"/>
      <c r="F38" s="130"/>
    </row>
    <row r="39" spans="1:6" ht="17.25" customHeight="1">
      <c r="A39" s="11"/>
      <c r="B39" s="5"/>
      <c r="C39" s="14"/>
      <c r="D39" s="15"/>
      <c r="E39" s="5"/>
      <c r="F39" s="130"/>
    </row>
    <row r="40" spans="1:6" ht="17.25" customHeight="1">
      <c r="A40" s="11"/>
      <c r="B40" s="5"/>
      <c r="C40" s="168"/>
      <c r="D40" s="158"/>
      <c r="E40" s="5"/>
      <c r="F40" s="130"/>
    </row>
    <row r="41" spans="1:6" ht="17.25" customHeight="1">
      <c r="A41" s="11"/>
      <c r="B41" s="5"/>
      <c r="C41" s="168"/>
      <c r="D41" s="158"/>
      <c r="E41" s="5"/>
      <c r="F41" s="130"/>
    </row>
    <row r="42" spans="1:6" ht="19.5" customHeight="1">
      <c r="A42" s="11"/>
      <c r="B42" s="5"/>
      <c r="C42" s="168"/>
      <c r="D42" s="158"/>
      <c r="E42" s="5"/>
      <c r="F42" s="130"/>
    </row>
    <row r="43" spans="1:6" s="60" customFormat="1" ht="18" customHeight="1" thickBot="1">
      <c r="A43" s="113"/>
      <c r="B43" s="159" t="s">
        <v>143</v>
      </c>
      <c r="C43" s="159"/>
      <c r="D43" s="159"/>
      <c r="E43" s="94"/>
      <c r="F43" s="132">
        <f>SUM(F14:F42)</f>
        <v>1639.3999999999999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mergeCells count="48"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7:D27"/>
    <mergeCell ref="C28:D28"/>
    <mergeCell ref="C29:D29"/>
    <mergeCell ref="C40:D40"/>
    <mergeCell ref="C41:D41"/>
    <mergeCell ref="C32:D32"/>
    <mergeCell ref="C33:D33"/>
    <mergeCell ref="C22:D22"/>
    <mergeCell ref="C23:D23"/>
    <mergeCell ref="C42:D42"/>
    <mergeCell ref="C26:D26"/>
    <mergeCell ref="C30:D30"/>
    <mergeCell ref="C31:D31"/>
    <mergeCell ref="C34:D34"/>
    <mergeCell ref="C19:D19"/>
    <mergeCell ref="C14:D14"/>
    <mergeCell ref="C15:D15"/>
    <mergeCell ref="C16:D16"/>
    <mergeCell ref="C17:D17"/>
    <mergeCell ref="J21:K21"/>
    <mergeCell ref="J22:K22"/>
    <mergeCell ref="J14:K14"/>
    <mergeCell ref="J15:K15"/>
    <mergeCell ref="J16:K16"/>
    <mergeCell ref="J17:K17"/>
    <mergeCell ref="M5:N5"/>
    <mergeCell ref="M6:N6"/>
    <mergeCell ref="M7:N7"/>
    <mergeCell ref="J27:K27"/>
    <mergeCell ref="J23:K23"/>
    <mergeCell ref="J24:K24"/>
    <mergeCell ref="J25:K25"/>
    <mergeCell ref="J26:K26"/>
    <mergeCell ref="J18:K18"/>
    <mergeCell ref="J20:K2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zoomScale="75" zoomScaleNormal="75" workbookViewId="0" topLeftCell="E25">
      <selection activeCell="F43" sqref="F43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23" max="23" width="9.25390625" style="0" bestFit="1" customWidth="1"/>
    <col min="26" max="26" width="0" style="0" hidden="1" customWidth="1"/>
    <col min="30" max="30" width="8.125" style="0" customWidth="1"/>
    <col min="31" max="31" width="8.375" style="0" customWidth="1"/>
    <col min="32" max="33" width="8.625" style="0" customWidth="1"/>
    <col min="34" max="34" width="8.75390625" style="0" customWidth="1"/>
    <col min="35" max="35" width="8.375" style="0" customWidth="1"/>
    <col min="36" max="36" width="11.25390625" style="0" customWidth="1"/>
    <col min="37" max="37" width="6.375" style="0" customWidth="1"/>
  </cols>
  <sheetData>
    <row r="1" spans="1:19" ht="18.75">
      <c r="A1" s="46" t="s">
        <v>218</v>
      </c>
      <c r="Q1" t="s">
        <v>159</v>
      </c>
      <c r="S1" t="s">
        <v>156</v>
      </c>
    </row>
    <row r="2" spans="1:36" ht="16.5" customHeight="1" thickBot="1">
      <c r="A2" s="1"/>
      <c r="R2" t="s">
        <v>158</v>
      </c>
      <c r="AJ2" s="42" t="s">
        <v>160</v>
      </c>
    </row>
    <row r="3" spans="1:37" s="60" customFormat="1" ht="16.5" thickTop="1">
      <c r="A3" s="186" t="s">
        <v>103</v>
      </c>
      <c r="B3" s="71"/>
      <c r="C3" s="190" t="s">
        <v>104</v>
      </c>
      <c r="D3" s="191"/>
      <c r="E3" s="72" t="s">
        <v>33</v>
      </c>
      <c r="F3" s="72" t="s">
        <v>36</v>
      </c>
      <c r="G3" s="72" t="s">
        <v>144</v>
      </c>
      <c r="H3" s="72" t="s">
        <v>39</v>
      </c>
      <c r="I3" s="72" t="s">
        <v>43</v>
      </c>
      <c r="J3" s="72" t="s">
        <v>46</v>
      </c>
      <c r="K3" s="72" t="s">
        <v>50</v>
      </c>
      <c r="L3" s="72" t="s">
        <v>53</v>
      </c>
      <c r="M3" s="196" t="s">
        <v>150</v>
      </c>
      <c r="N3" s="196" t="s">
        <v>56</v>
      </c>
      <c r="O3" s="72" t="s">
        <v>57</v>
      </c>
      <c r="P3" s="72" t="s">
        <v>60</v>
      </c>
      <c r="Q3" s="72" t="s">
        <v>62</v>
      </c>
      <c r="R3" s="72" t="s">
        <v>64</v>
      </c>
      <c r="S3" s="72" t="s">
        <v>64</v>
      </c>
      <c r="T3" s="72" t="s">
        <v>64</v>
      </c>
      <c r="U3" s="72" t="s">
        <v>245</v>
      </c>
      <c r="V3" s="72" t="s">
        <v>53</v>
      </c>
      <c r="W3" s="72" t="s">
        <v>70</v>
      </c>
      <c r="X3" s="72" t="s">
        <v>74</v>
      </c>
      <c r="Y3" s="72" t="s">
        <v>79</v>
      </c>
      <c r="Z3" s="72"/>
      <c r="AA3" s="72" t="s">
        <v>80</v>
      </c>
      <c r="AB3" s="72" t="s">
        <v>235</v>
      </c>
      <c r="AC3" s="72" t="s">
        <v>235</v>
      </c>
      <c r="AD3" s="72" t="s">
        <v>151</v>
      </c>
      <c r="AE3" s="72" t="s">
        <v>86</v>
      </c>
      <c r="AF3" s="72" t="s">
        <v>228</v>
      </c>
      <c r="AG3" s="196" t="s">
        <v>244</v>
      </c>
      <c r="AH3" s="72" t="s">
        <v>64</v>
      </c>
      <c r="AI3" s="72" t="s">
        <v>64</v>
      </c>
      <c r="AJ3" s="102"/>
      <c r="AK3" s="73"/>
    </row>
    <row r="4" spans="1:37" s="60" customFormat="1" ht="12.75" customHeight="1">
      <c r="A4" s="187"/>
      <c r="B4" s="62" t="s">
        <v>28</v>
      </c>
      <c r="C4" s="192"/>
      <c r="D4" s="193"/>
      <c r="E4" s="74" t="s">
        <v>34</v>
      </c>
      <c r="F4" s="74" t="s">
        <v>37</v>
      </c>
      <c r="G4" s="74" t="s">
        <v>145</v>
      </c>
      <c r="H4" s="74" t="s">
        <v>40</v>
      </c>
      <c r="I4" s="74" t="s">
        <v>40</v>
      </c>
      <c r="J4" s="74" t="s">
        <v>47</v>
      </c>
      <c r="K4" s="74" t="s">
        <v>51</v>
      </c>
      <c r="L4" s="74" t="s">
        <v>54</v>
      </c>
      <c r="M4" s="197"/>
      <c r="N4" s="197"/>
      <c r="O4" s="74" t="s">
        <v>58</v>
      </c>
      <c r="P4" s="74" t="s">
        <v>61</v>
      </c>
      <c r="Q4" s="74" t="s">
        <v>63</v>
      </c>
      <c r="R4" s="74" t="s">
        <v>65</v>
      </c>
      <c r="S4" s="74" t="s">
        <v>203</v>
      </c>
      <c r="T4" s="74" t="s">
        <v>66</v>
      </c>
      <c r="U4" s="74"/>
      <c r="V4" s="74" t="s">
        <v>205</v>
      </c>
      <c r="W4" s="74" t="s">
        <v>71</v>
      </c>
      <c r="X4" s="74" t="s">
        <v>75</v>
      </c>
      <c r="Y4" s="74" t="s">
        <v>73</v>
      </c>
      <c r="Z4" s="74"/>
      <c r="AA4" s="74" t="s">
        <v>81</v>
      </c>
      <c r="AB4" s="74" t="s">
        <v>236</v>
      </c>
      <c r="AC4" s="74" t="s">
        <v>236</v>
      </c>
      <c r="AD4" s="74" t="s">
        <v>152</v>
      </c>
      <c r="AE4" s="74" t="s">
        <v>87</v>
      </c>
      <c r="AF4" s="74" t="s">
        <v>229</v>
      </c>
      <c r="AG4" s="197"/>
      <c r="AH4" s="74" t="s">
        <v>232</v>
      </c>
      <c r="AI4" s="74" t="s">
        <v>230</v>
      </c>
      <c r="AJ4" s="103" t="s">
        <v>80</v>
      </c>
      <c r="AK4" s="75" t="s">
        <v>26</v>
      </c>
    </row>
    <row r="5" spans="1:37" s="60" customFormat="1" ht="12.75" customHeight="1">
      <c r="A5" s="187"/>
      <c r="B5" s="62" t="s">
        <v>29</v>
      </c>
      <c r="C5" s="192"/>
      <c r="D5" s="193"/>
      <c r="E5" s="74" t="s">
        <v>35</v>
      </c>
      <c r="F5" s="74" t="s">
        <v>38</v>
      </c>
      <c r="G5" s="74" t="s">
        <v>146</v>
      </c>
      <c r="H5" s="74" t="s">
        <v>41</v>
      </c>
      <c r="I5" s="74" t="s">
        <v>201</v>
      </c>
      <c r="J5" s="74" t="s">
        <v>48</v>
      </c>
      <c r="K5" s="74" t="s">
        <v>149</v>
      </c>
      <c r="L5" s="74" t="s">
        <v>55</v>
      </c>
      <c r="M5" s="197"/>
      <c r="N5" s="197"/>
      <c r="O5" s="74" t="s">
        <v>59</v>
      </c>
      <c r="P5" s="76"/>
      <c r="Q5" s="74" t="s">
        <v>202</v>
      </c>
      <c r="R5" s="76"/>
      <c r="S5" s="74" t="s">
        <v>71</v>
      </c>
      <c r="T5" s="74" t="s">
        <v>67</v>
      </c>
      <c r="U5" s="76"/>
      <c r="V5" s="74" t="s">
        <v>69</v>
      </c>
      <c r="W5" s="74" t="s">
        <v>72</v>
      </c>
      <c r="X5" s="74" t="s">
        <v>76</v>
      </c>
      <c r="Y5" s="74"/>
      <c r="Z5" s="74"/>
      <c r="AA5" s="74" t="s">
        <v>82</v>
      </c>
      <c r="AB5" s="74" t="s">
        <v>85</v>
      </c>
      <c r="AC5" s="74" t="s">
        <v>85</v>
      </c>
      <c r="AD5" s="74" t="s">
        <v>153</v>
      </c>
      <c r="AE5" s="74" t="s">
        <v>88</v>
      </c>
      <c r="AF5" s="74"/>
      <c r="AG5" s="198"/>
      <c r="AH5" s="74" t="s">
        <v>233</v>
      </c>
      <c r="AI5" s="74" t="s">
        <v>231</v>
      </c>
      <c r="AJ5" s="103" t="s">
        <v>89</v>
      </c>
      <c r="AK5" s="75" t="s">
        <v>27</v>
      </c>
    </row>
    <row r="6" spans="1:37" s="60" customFormat="1" ht="25.5">
      <c r="A6" s="187"/>
      <c r="B6" s="62" t="s">
        <v>21</v>
      </c>
      <c r="C6" s="192"/>
      <c r="D6" s="193"/>
      <c r="E6" s="77" t="s">
        <v>198</v>
      </c>
      <c r="F6" s="76"/>
      <c r="G6" s="74" t="s">
        <v>147</v>
      </c>
      <c r="H6" s="74" t="s">
        <v>42</v>
      </c>
      <c r="I6" s="74" t="s">
        <v>44</v>
      </c>
      <c r="J6" s="74" t="s">
        <v>49</v>
      </c>
      <c r="K6" s="77" t="s">
        <v>52</v>
      </c>
      <c r="L6" s="76"/>
      <c r="M6" s="197"/>
      <c r="N6" s="197"/>
      <c r="O6" s="76"/>
      <c r="P6" s="76"/>
      <c r="Q6" s="76"/>
      <c r="R6" s="76"/>
      <c r="S6" s="74" t="s">
        <v>204</v>
      </c>
      <c r="T6" s="74" t="s">
        <v>68</v>
      </c>
      <c r="U6" s="76"/>
      <c r="V6" s="76"/>
      <c r="W6" s="74" t="s">
        <v>73</v>
      </c>
      <c r="X6" s="74" t="s">
        <v>77</v>
      </c>
      <c r="Y6" s="76"/>
      <c r="Z6" s="76"/>
      <c r="AA6" s="74" t="s">
        <v>83</v>
      </c>
      <c r="AB6" s="74" t="s">
        <v>239</v>
      </c>
      <c r="AC6" s="74" t="s">
        <v>237</v>
      </c>
      <c r="AD6" s="77" t="s">
        <v>154</v>
      </c>
      <c r="AE6" s="76"/>
      <c r="AF6" s="76"/>
      <c r="AG6" s="199"/>
      <c r="AH6" s="74" t="s">
        <v>234</v>
      </c>
      <c r="AI6" s="38"/>
      <c r="AJ6" s="104"/>
      <c r="AK6" s="75"/>
    </row>
    <row r="7" spans="1:37" s="60" customFormat="1" ht="25.5">
      <c r="A7" s="187"/>
      <c r="B7" s="62" t="s">
        <v>24</v>
      </c>
      <c r="C7" s="192"/>
      <c r="D7" s="193"/>
      <c r="E7" s="78" t="s">
        <v>199</v>
      </c>
      <c r="F7" s="79"/>
      <c r="G7" s="27" t="s">
        <v>148</v>
      </c>
      <c r="H7" s="27" t="s">
        <v>200</v>
      </c>
      <c r="I7" s="27" t="s">
        <v>45</v>
      </c>
      <c r="J7" s="79"/>
      <c r="K7" s="79"/>
      <c r="L7" s="79"/>
      <c r="M7" s="223"/>
      <c r="N7" s="223"/>
      <c r="O7" s="79"/>
      <c r="P7" s="79"/>
      <c r="Q7" s="79"/>
      <c r="R7" s="79"/>
      <c r="S7" s="79"/>
      <c r="T7" s="79"/>
      <c r="U7" s="79"/>
      <c r="V7" s="79"/>
      <c r="W7" s="79"/>
      <c r="X7" s="27" t="s">
        <v>78</v>
      </c>
      <c r="Y7" s="79"/>
      <c r="Z7" s="79"/>
      <c r="AA7" s="27" t="s">
        <v>84</v>
      </c>
      <c r="AB7" s="27"/>
      <c r="AC7" s="79" t="s">
        <v>238</v>
      </c>
      <c r="AD7" s="78" t="s">
        <v>155</v>
      </c>
      <c r="AE7" s="79"/>
      <c r="AF7" s="79"/>
      <c r="AG7" s="200"/>
      <c r="AH7" s="79" t="s">
        <v>73</v>
      </c>
      <c r="AI7" s="100"/>
      <c r="AJ7" s="105"/>
      <c r="AK7" s="80"/>
    </row>
    <row r="8" spans="1:37" s="60" customFormat="1" ht="18.75">
      <c r="A8" s="205"/>
      <c r="B8" s="6"/>
      <c r="C8" s="206"/>
      <c r="D8" s="207"/>
      <c r="E8" s="81">
        <v>5011</v>
      </c>
      <c r="F8" s="81">
        <v>5021</v>
      </c>
      <c r="G8" s="81">
        <v>5023</v>
      </c>
      <c r="H8" s="81">
        <v>5031</v>
      </c>
      <c r="I8" s="81">
        <v>5032</v>
      </c>
      <c r="J8" s="81">
        <v>5136</v>
      </c>
      <c r="K8" s="81">
        <v>5137</v>
      </c>
      <c r="L8" s="81">
        <v>5139</v>
      </c>
      <c r="M8" s="81">
        <v>5151</v>
      </c>
      <c r="N8" s="81">
        <v>5153</v>
      </c>
      <c r="O8" s="81">
        <v>5154</v>
      </c>
      <c r="P8" s="81">
        <v>5155</v>
      </c>
      <c r="Q8" s="81">
        <v>5156</v>
      </c>
      <c r="R8" s="81">
        <v>5161</v>
      </c>
      <c r="S8" s="81">
        <v>5162</v>
      </c>
      <c r="T8" s="81">
        <v>5163</v>
      </c>
      <c r="U8" s="81">
        <v>5164</v>
      </c>
      <c r="V8" s="81">
        <v>5169</v>
      </c>
      <c r="W8" s="81">
        <v>5171</v>
      </c>
      <c r="X8" s="81">
        <v>5173</v>
      </c>
      <c r="Y8" s="81">
        <v>5175</v>
      </c>
      <c r="Z8" s="81"/>
      <c r="AA8" s="81">
        <v>5193</v>
      </c>
      <c r="AB8" s="81">
        <v>5229</v>
      </c>
      <c r="AC8" s="81">
        <v>5329</v>
      </c>
      <c r="AD8" s="81">
        <v>5331</v>
      </c>
      <c r="AE8" s="81">
        <v>6121</v>
      </c>
      <c r="AF8" s="81">
        <v>5141</v>
      </c>
      <c r="AG8" s="81">
        <v>5901</v>
      </c>
      <c r="AH8" s="81">
        <v>5167</v>
      </c>
      <c r="AI8" s="101">
        <v>5168</v>
      </c>
      <c r="AJ8" s="106"/>
      <c r="AK8" s="12"/>
    </row>
    <row r="9" spans="1:37" ht="27.75" customHeight="1">
      <c r="A9" s="28">
        <v>1</v>
      </c>
      <c r="B9" s="43">
        <v>1019</v>
      </c>
      <c r="C9" s="218" t="s">
        <v>161</v>
      </c>
      <c r="D9" s="219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0">
        <f>SUM(E9:AI9)</f>
        <v>0</v>
      </c>
      <c r="AK9" s="47">
        <v>1</v>
      </c>
    </row>
    <row r="10" spans="1:37" ht="27.75" customHeight="1">
      <c r="A10" s="28">
        <v>2</v>
      </c>
      <c r="B10" s="43">
        <v>1032</v>
      </c>
      <c r="C10" s="218" t="s">
        <v>162</v>
      </c>
      <c r="D10" s="219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 t="s">
        <v>157</v>
      </c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0">
        <f>SUM(E10:AI10)</f>
        <v>0</v>
      </c>
      <c r="AK10" s="47">
        <v>2</v>
      </c>
    </row>
    <row r="11" spans="1:37" ht="27.75" customHeight="1">
      <c r="A11" s="28">
        <v>3</v>
      </c>
      <c r="B11" s="44" t="s">
        <v>5</v>
      </c>
      <c r="C11" s="214" t="s">
        <v>183</v>
      </c>
      <c r="D11" s="215"/>
      <c r="E11" s="138">
        <f>SUM(E9:E10)</f>
        <v>0</v>
      </c>
      <c r="F11" s="138">
        <f aca="true" t="shared" si="0" ref="F11:AJ11">SUM(F9:F10)</f>
        <v>0</v>
      </c>
      <c r="G11" s="138">
        <f t="shared" si="0"/>
        <v>0</v>
      </c>
      <c r="H11" s="138">
        <f t="shared" si="0"/>
        <v>0</v>
      </c>
      <c r="I11" s="138">
        <f t="shared" si="0"/>
        <v>0</v>
      </c>
      <c r="J11" s="138">
        <f t="shared" si="0"/>
        <v>0</v>
      </c>
      <c r="K11" s="138">
        <f t="shared" si="0"/>
        <v>0</v>
      </c>
      <c r="L11" s="138">
        <f t="shared" si="0"/>
        <v>0</v>
      </c>
      <c r="M11" s="138">
        <f t="shared" si="0"/>
        <v>0</v>
      </c>
      <c r="N11" s="138">
        <f t="shared" si="0"/>
        <v>0</v>
      </c>
      <c r="O11" s="138">
        <f t="shared" si="0"/>
        <v>0</v>
      </c>
      <c r="P11" s="138">
        <f t="shared" si="0"/>
        <v>0</v>
      </c>
      <c r="Q11" s="138">
        <f t="shared" si="0"/>
        <v>0</v>
      </c>
      <c r="R11" s="138">
        <f t="shared" si="0"/>
        <v>0</v>
      </c>
      <c r="S11" s="138">
        <f t="shared" si="0"/>
        <v>0</v>
      </c>
      <c r="T11" s="138">
        <f t="shared" si="0"/>
        <v>0</v>
      </c>
      <c r="U11" s="138">
        <f t="shared" si="0"/>
        <v>0</v>
      </c>
      <c r="V11" s="138">
        <f t="shared" si="0"/>
        <v>0</v>
      </c>
      <c r="W11" s="138">
        <f t="shared" si="0"/>
        <v>0</v>
      </c>
      <c r="X11" s="138">
        <f t="shared" si="0"/>
        <v>0</v>
      </c>
      <c r="Y11" s="138">
        <f t="shared" si="0"/>
        <v>0</v>
      </c>
      <c r="Z11" s="138">
        <f t="shared" si="0"/>
        <v>0</v>
      </c>
      <c r="AA11" s="138">
        <f t="shared" si="0"/>
        <v>0</v>
      </c>
      <c r="AB11" s="138">
        <f t="shared" si="0"/>
        <v>0</v>
      </c>
      <c r="AC11" s="138">
        <f t="shared" si="0"/>
        <v>0</v>
      </c>
      <c r="AD11" s="138">
        <f t="shared" si="0"/>
        <v>0</v>
      </c>
      <c r="AE11" s="138">
        <f t="shared" si="0"/>
        <v>0</v>
      </c>
      <c r="AF11" s="138">
        <f t="shared" si="0"/>
        <v>0</v>
      </c>
      <c r="AG11" s="138"/>
      <c r="AH11" s="138">
        <f t="shared" si="0"/>
        <v>0</v>
      </c>
      <c r="AI11" s="138">
        <f t="shared" si="0"/>
        <v>0</v>
      </c>
      <c r="AJ11" s="138">
        <f t="shared" si="0"/>
        <v>0</v>
      </c>
      <c r="AK11" s="47">
        <v>3</v>
      </c>
    </row>
    <row r="12" spans="1:37" ht="27.75" customHeight="1">
      <c r="A12" s="28">
        <v>4</v>
      </c>
      <c r="B12" s="43">
        <v>2141</v>
      </c>
      <c r="C12" s="218" t="s">
        <v>222</v>
      </c>
      <c r="D12" s="219"/>
      <c r="E12" s="138"/>
      <c r="F12" s="138"/>
      <c r="G12" s="138"/>
      <c r="H12" s="138"/>
      <c r="I12" s="138"/>
      <c r="J12" s="138"/>
      <c r="K12" s="138"/>
      <c r="L12" s="143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9"/>
      <c r="AJ12" s="140">
        <f aca="true" t="shared" si="1" ref="AJ12:AJ18">SUM(E12:AI12)</f>
        <v>0</v>
      </c>
      <c r="AK12" s="47">
        <v>4</v>
      </c>
    </row>
    <row r="13" spans="1:37" ht="27.75" customHeight="1">
      <c r="A13" s="28">
        <v>5</v>
      </c>
      <c r="B13" s="43">
        <v>2143</v>
      </c>
      <c r="C13" s="218" t="s">
        <v>223</v>
      </c>
      <c r="D13" s="219"/>
      <c r="E13" s="144"/>
      <c r="F13" s="138"/>
      <c r="G13" s="138"/>
      <c r="H13" s="138"/>
      <c r="I13" s="138"/>
      <c r="J13" s="138"/>
      <c r="K13" s="138"/>
      <c r="L13" s="143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9"/>
      <c r="AJ13" s="140">
        <f t="shared" si="1"/>
        <v>0</v>
      </c>
      <c r="AK13" s="47">
        <v>5</v>
      </c>
    </row>
    <row r="14" spans="1:37" ht="27.75" customHeight="1">
      <c r="A14" s="28">
        <v>6</v>
      </c>
      <c r="B14" s="43">
        <v>2212</v>
      </c>
      <c r="C14" s="218" t="s">
        <v>90</v>
      </c>
      <c r="D14" s="219"/>
      <c r="E14" s="141"/>
      <c r="F14" s="141">
        <v>12</v>
      </c>
      <c r="G14" s="141"/>
      <c r="H14" s="141"/>
      <c r="I14" s="141"/>
      <c r="J14" s="141"/>
      <c r="K14" s="141"/>
      <c r="L14" s="141">
        <v>20</v>
      </c>
      <c r="M14" s="141"/>
      <c r="N14" s="141"/>
      <c r="O14" s="141"/>
      <c r="P14" s="141"/>
      <c r="Q14" s="141">
        <v>10</v>
      </c>
      <c r="R14" s="141"/>
      <c r="S14" s="141"/>
      <c r="T14" s="141">
        <v>1.4</v>
      </c>
      <c r="U14" s="141"/>
      <c r="V14" s="141">
        <v>5</v>
      </c>
      <c r="W14" s="141">
        <v>5</v>
      </c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2"/>
      <c r="AJ14" s="140">
        <f t="shared" si="1"/>
        <v>53.4</v>
      </c>
      <c r="AK14" s="47">
        <v>6</v>
      </c>
    </row>
    <row r="15" spans="1:37" ht="27.75" customHeight="1">
      <c r="A15" s="28">
        <v>7</v>
      </c>
      <c r="B15" s="43">
        <v>2221</v>
      </c>
      <c r="C15" s="218" t="s">
        <v>91</v>
      </c>
      <c r="D15" s="219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>
        <v>4.5</v>
      </c>
      <c r="AB15" s="138"/>
      <c r="AC15" s="138"/>
      <c r="AD15" s="138"/>
      <c r="AE15" s="138"/>
      <c r="AF15" s="138"/>
      <c r="AG15" s="138"/>
      <c r="AH15" s="138"/>
      <c r="AI15" s="139"/>
      <c r="AJ15" s="140">
        <f t="shared" si="1"/>
        <v>4.5</v>
      </c>
      <c r="AK15" s="47">
        <v>7</v>
      </c>
    </row>
    <row r="16" spans="1:37" ht="27.75" customHeight="1">
      <c r="A16" s="28">
        <v>8</v>
      </c>
      <c r="B16" s="43">
        <v>2242</v>
      </c>
      <c r="C16" s="218" t="s">
        <v>92</v>
      </c>
      <c r="D16" s="219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9"/>
      <c r="AJ16" s="140">
        <f t="shared" si="1"/>
        <v>0</v>
      </c>
      <c r="AK16" s="47">
        <v>8</v>
      </c>
    </row>
    <row r="17" spans="1:37" ht="27.75" customHeight="1">
      <c r="A17" s="28">
        <v>9</v>
      </c>
      <c r="B17" s="43">
        <v>2310</v>
      </c>
      <c r="C17" s="218" t="s">
        <v>93</v>
      </c>
      <c r="D17" s="219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2"/>
      <c r="AJ17" s="140">
        <f t="shared" si="1"/>
        <v>0</v>
      </c>
      <c r="AK17" s="47">
        <v>9</v>
      </c>
    </row>
    <row r="18" spans="1:37" ht="27.75" customHeight="1">
      <c r="A18" s="28">
        <v>10</v>
      </c>
      <c r="B18" s="43">
        <v>2321</v>
      </c>
      <c r="C18" s="218" t="s">
        <v>181</v>
      </c>
      <c r="D18" s="219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9"/>
      <c r="AJ18" s="140">
        <f t="shared" si="1"/>
        <v>0</v>
      </c>
      <c r="AK18" s="47">
        <v>10</v>
      </c>
    </row>
    <row r="19" spans="1:37" ht="27.75" customHeight="1">
      <c r="A19" s="28">
        <v>11</v>
      </c>
      <c r="B19" s="44" t="s">
        <v>5</v>
      </c>
      <c r="C19" s="214" t="s">
        <v>182</v>
      </c>
      <c r="D19" s="215"/>
      <c r="E19" s="138">
        <f>SUM(E12:E18)</f>
        <v>0</v>
      </c>
      <c r="F19" s="138">
        <f aca="true" t="shared" si="2" ref="F19:AJ19">SUM(F12:F18)</f>
        <v>12</v>
      </c>
      <c r="G19" s="138">
        <f t="shared" si="2"/>
        <v>0</v>
      </c>
      <c r="H19" s="138">
        <f t="shared" si="2"/>
        <v>0</v>
      </c>
      <c r="I19" s="138">
        <f t="shared" si="2"/>
        <v>0</v>
      </c>
      <c r="J19" s="138">
        <f t="shared" si="2"/>
        <v>0</v>
      </c>
      <c r="K19" s="138">
        <f t="shared" si="2"/>
        <v>0</v>
      </c>
      <c r="L19" s="138">
        <f t="shared" si="2"/>
        <v>20</v>
      </c>
      <c r="M19" s="138">
        <f t="shared" si="2"/>
        <v>0</v>
      </c>
      <c r="N19" s="138">
        <f t="shared" si="2"/>
        <v>0</v>
      </c>
      <c r="O19" s="138">
        <f t="shared" si="2"/>
        <v>0</v>
      </c>
      <c r="P19" s="138">
        <f t="shared" si="2"/>
        <v>0</v>
      </c>
      <c r="Q19" s="138">
        <f t="shared" si="2"/>
        <v>10</v>
      </c>
      <c r="R19" s="138">
        <f t="shared" si="2"/>
        <v>0</v>
      </c>
      <c r="S19" s="138">
        <f t="shared" si="2"/>
        <v>0</v>
      </c>
      <c r="T19" s="138">
        <f t="shared" si="2"/>
        <v>1.4</v>
      </c>
      <c r="U19" s="138">
        <f t="shared" si="2"/>
        <v>0</v>
      </c>
      <c r="V19" s="138">
        <f t="shared" si="2"/>
        <v>5</v>
      </c>
      <c r="W19" s="138">
        <f t="shared" si="2"/>
        <v>5</v>
      </c>
      <c r="X19" s="138">
        <f t="shared" si="2"/>
        <v>0</v>
      </c>
      <c r="Y19" s="138">
        <f t="shared" si="2"/>
        <v>0</v>
      </c>
      <c r="Z19" s="138">
        <f t="shared" si="2"/>
        <v>0</v>
      </c>
      <c r="AA19" s="138">
        <f t="shared" si="2"/>
        <v>4.5</v>
      </c>
      <c r="AB19" s="138">
        <f t="shared" si="2"/>
        <v>0</v>
      </c>
      <c r="AC19" s="138">
        <f t="shared" si="2"/>
        <v>0</v>
      </c>
      <c r="AD19" s="138">
        <f t="shared" si="2"/>
        <v>0</v>
      </c>
      <c r="AE19" s="138">
        <f t="shared" si="2"/>
        <v>0</v>
      </c>
      <c r="AF19" s="138">
        <f t="shared" si="2"/>
        <v>0</v>
      </c>
      <c r="AG19" s="138">
        <f t="shared" si="2"/>
        <v>0</v>
      </c>
      <c r="AH19" s="138">
        <f t="shared" si="2"/>
        <v>0</v>
      </c>
      <c r="AI19" s="138">
        <f t="shared" si="2"/>
        <v>0</v>
      </c>
      <c r="AJ19" s="138">
        <f t="shared" si="2"/>
        <v>57.9</v>
      </c>
      <c r="AK19" s="47">
        <v>11</v>
      </c>
    </row>
    <row r="20" spans="1:37" ht="27.75" customHeight="1">
      <c r="A20" s="28">
        <v>12</v>
      </c>
      <c r="B20" s="43">
        <v>3111</v>
      </c>
      <c r="C20" s="218" t="s">
        <v>94</v>
      </c>
      <c r="D20" s="219"/>
      <c r="E20" s="138"/>
      <c r="F20" s="138"/>
      <c r="G20" s="138"/>
      <c r="H20" s="141"/>
      <c r="I20" s="141"/>
      <c r="J20" s="141"/>
      <c r="K20" s="141"/>
      <c r="L20" s="141"/>
      <c r="M20" s="138">
        <v>8</v>
      </c>
      <c r="N20" s="141"/>
      <c r="O20" s="138">
        <v>150</v>
      </c>
      <c r="P20" s="141"/>
      <c r="Q20" s="138"/>
      <c r="R20" s="138"/>
      <c r="S20" s="141"/>
      <c r="T20" s="138"/>
      <c r="U20" s="138"/>
      <c r="V20" s="138"/>
      <c r="W20" s="138"/>
      <c r="X20" s="141"/>
      <c r="Y20" s="138"/>
      <c r="Z20" s="138"/>
      <c r="AA20" s="138"/>
      <c r="AB20" s="138"/>
      <c r="AC20" s="138"/>
      <c r="AD20" s="141"/>
      <c r="AE20" s="141"/>
      <c r="AF20" s="141"/>
      <c r="AG20" s="141"/>
      <c r="AH20" s="138"/>
      <c r="AI20" s="139"/>
      <c r="AJ20" s="140">
        <f aca="true" t="shared" si="3" ref="AJ20:AJ37">SUM(E20:AI20)</f>
        <v>158</v>
      </c>
      <c r="AK20" s="47">
        <v>12</v>
      </c>
    </row>
    <row r="21" spans="1:37" ht="27.75" customHeight="1">
      <c r="A21" s="28">
        <v>13</v>
      </c>
      <c r="B21" s="43">
        <v>3113</v>
      </c>
      <c r="C21" s="218" t="s">
        <v>95</v>
      </c>
      <c r="D21" s="219"/>
      <c r="E21" s="138"/>
      <c r="F21" s="138"/>
      <c r="G21" s="138"/>
      <c r="H21" s="141"/>
      <c r="I21" s="141"/>
      <c r="J21" s="141"/>
      <c r="K21" s="141"/>
      <c r="L21" s="141"/>
      <c r="M21" s="138"/>
      <c r="N21" s="141"/>
      <c r="O21" s="138"/>
      <c r="P21" s="141"/>
      <c r="Q21" s="138"/>
      <c r="R21" s="138"/>
      <c r="S21" s="141"/>
      <c r="T21" s="138"/>
      <c r="U21" s="138"/>
      <c r="V21" s="138"/>
      <c r="W21" s="138"/>
      <c r="X21" s="141"/>
      <c r="Y21" s="138"/>
      <c r="Z21" s="138"/>
      <c r="AA21" s="138"/>
      <c r="AB21" s="138"/>
      <c r="AC21" s="138"/>
      <c r="AD21" s="141">
        <v>1130</v>
      </c>
      <c r="AE21" s="141"/>
      <c r="AF21" s="141"/>
      <c r="AG21" s="141"/>
      <c r="AH21" s="138"/>
      <c r="AI21" s="139"/>
      <c r="AJ21" s="140">
        <f t="shared" si="3"/>
        <v>1130</v>
      </c>
      <c r="AK21" s="47">
        <v>13</v>
      </c>
    </row>
    <row r="22" spans="1:37" ht="27.75" customHeight="1">
      <c r="A22" s="28">
        <v>14</v>
      </c>
      <c r="B22" s="43">
        <v>3117</v>
      </c>
      <c r="C22" s="218" t="s">
        <v>224</v>
      </c>
      <c r="D22" s="219"/>
      <c r="E22" s="138"/>
      <c r="F22" s="138"/>
      <c r="G22" s="138"/>
      <c r="H22" s="141"/>
      <c r="I22" s="141"/>
      <c r="J22" s="141"/>
      <c r="K22" s="141"/>
      <c r="L22" s="141"/>
      <c r="M22" s="138"/>
      <c r="N22" s="141"/>
      <c r="O22" s="138"/>
      <c r="P22" s="141"/>
      <c r="Q22" s="138"/>
      <c r="R22" s="138"/>
      <c r="S22" s="141"/>
      <c r="T22" s="138"/>
      <c r="U22" s="138"/>
      <c r="V22" s="138"/>
      <c r="W22" s="138"/>
      <c r="X22" s="141"/>
      <c r="Y22" s="138"/>
      <c r="Z22" s="138"/>
      <c r="AA22" s="138"/>
      <c r="AB22" s="138"/>
      <c r="AC22" s="138"/>
      <c r="AD22" s="141"/>
      <c r="AE22" s="141"/>
      <c r="AF22" s="141"/>
      <c r="AG22" s="141"/>
      <c r="AH22" s="138"/>
      <c r="AI22" s="139"/>
      <c r="AJ22" s="140">
        <f t="shared" si="3"/>
        <v>0</v>
      </c>
      <c r="AK22" s="47">
        <v>14</v>
      </c>
    </row>
    <row r="23" spans="1:37" ht="27.75" customHeight="1">
      <c r="A23" s="28">
        <v>15</v>
      </c>
      <c r="B23" s="43">
        <v>3141</v>
      </c>
      <c r="C23" s="218" t="s">
        <v>184</v>
      </c>
      <c r="D23" s="219"/>
      <c r="E23" s="141"/>
      <c r="F23" s="138"/>
      <c r="G23" s="138"/>
      <c r="H23" s="138"/>
      <c r="I23" s="138"/>
      <c r="J23" s="141"/>
      <c r="K23" s="141"/>
      <c r="L23" s="141"/>
      <c r="M23" s="138"/>
      <c r="N23" s="138"/>
      <c r="O23" s="138"/>
      <c r="P23" s="141"/>
      <c r="Q23" s="141"/>
      <c r="R23" s="141"/>
      <c r="S23" s="141"/>
      <c r="T23" s="138"/>
      <c r="U23" s="141"/>
      <c r="V23" s="138"/>
      <c r="W23" s="141"/>
      <c r="X23" s="141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42"/>
      <c r="AJ23" s="140">
        <f t="shared" si="3"/>
        <v>0</v>
      </c>
      <c r="AK23" s="47">
        <v>15</v>
      </c>
    </row>
    <row r="24" spans="1:37" ht="27.75" customHeight="1">
      <c r="A24" s="28">
        <v>16</v>
      </c>
      <c r="B24" s="43">
        <v>3313</v>
      </c>
      <c r="C24" s="218" t="s">
        <v>185</v>
      </c>
      <c r="D24" s="219"/>
      <c r="E24" s="141"/>
      <c r="F24" s="141"/>
      <c r="G24" s="141"/>
      <c r="H24" s="138"/>
      <c r="I24" s="141"/>
      <c r="J24" s="141"/>
      <c r="K24" s="141"/>
      <c r="L24" s="141"/>
      <c r="M24" s="138"/>
      <c r="N24" s="138"/>
      <c r="O24" s="138"/>
      <c r="P24" s="141"/>
      <c r="Q24" s="138"/>
      <c r="R24" s="141"/>
      <c r="S24" s="138"/>
      <c r="T24" s="141"/>
      <c r="U24" s="138"/>
      <c r="V24" s="138"/>
      <c r="W24" s="138"/>
      <c r="X24" s="141"/>
      <c r="Y24" s="141"/>
      <c r="Z24" s="141"/>
      <c r="AA24" s="141"/>
      <c r="AB24" s="141"/>
      <c r="AC24" s="141"/>
      <c r="AD24" s="138"/>
      <c r="AE24" s="141"/>
      <c r="AF24" s="141"/>
      <c r="AG24" s="141"/>
      <c r="AH24" s="141"/>
      <c r="AI24" s="142"/>
      <c r="AJ24" s="140">
        <f t="shared" si="3"/>
        <v>0</v>
      </c>
      <c r="AK24" s="47">
        <v>16</v>
      </c>
    </row>
    <row r="25" spans="1:37" ht="27.75" customHeight="1">
      <c r="A25" s="28">
        <v>17</v>
      </c>
      <c r="B25" s="43">
        <v>3314</v>
      </c>
      <c r="C25" s="218" t="s">
        <v>96</v>
      </c>
      <c r="D25" s="219"/>
      <c r="E25" s="138"/>
      <c r="F25" s="141">
        <v>6</v>
      </c>
      <c r="G25" s="138"/>
      <c r="H25" s="141"/>
      <c r="I25" s="141"/>
      <c r="J25" s="141">
        <v>7</v>
      </c>
      <c r="K25" s="138"/>
      <c r="L25" s="138">
        <v>0.5</v>
      </c>
      <c r="M25" s="141"/>
      <c r="N25" s="138"/>
      <c r="O25" s="138"/>
      <c r="P25" s="141"/>
      <c r="Q25" s="138"/>
      <c r="R25" s="141"/>
      <c r="S25" s="141"/>
      <c r="T25" s="138"/>
      <c r="U25" s="138"/>
      <c r="V25" s="141"/>
      <c r="W25" s="138"/>
      <c r="X25" s="138">
        <v>1</v>
      </c>
      <c r="Y25" s="138"/>
      <c r="Z25" s="138"/>
      <c r="AA25" s="138"/>
      <c r="AB25" s="138"/>
      <c r="AC25" s="138"/>
      <c r="AD25" s="138"/>
      <c r="AE25" s="141"/>
      <c r="AF25" s="141"/>
      <c r="AG25" s="141"/>
      <c r="AH25" s="138"/>
      <c r="AI25" s="139"/>
      <c r="AJ25" s="140">
        <f t="shared" si="3"/>
        <v>14.5</v>
      </c>
      <c r="AK25" s="47">
        <v>17</v>
      </c>
    </row>
    <row r="26" spans="1:37" ht="27.75" customHeight="1">
      <c r="A26" s="28">
        <v>18</v>
      </c>
      <c r="B26" s="43">
        <v>3319</v>
      </c>
      <c r="C26" s="218" t="s">
        <v>186</v>
      </c>
      <c r="D26" s="219"/>
      <c r="E26" s="138"/>
      <c r="F26" s="141">
        <v>5.3</v>
      </c>
      <c r="G26" s="138"/>
      <c r="H26" s="138"/>
      <c r="I26" s="138"/>
      <c r="J26" s="141"/>
      <c r="K26" s="138"/>
      <c r="L26" s="138"/>
      <c r="M26" s="138"/>
      <c r="N26" s="141"/>
      <c r="O26" s="141"/>
      <c r="P26" s="138"/>
      <c r="Q26" s="138"/>
      <c r="R26" s="141"/>
      <c r="S26" s="138"/>
      <c r="T26" s="141"/>
      <c r="U26" s="141"/>
      <c r="V26" s="138"/>
      <c r="W26" s="141"/>
      <c r="X26" s="138"/>
      <c r="Y26" s="141"/>
      <c r="Z26" s="141"/>
      <c r="AA26" s="141"/>
      <c r="AB26" s="141"/>
      <c r="AC26" s="138"/>
      <c r="AD26" s="138"/>
      <c r="AE26" s="138"/>
      <c r="AF26" s="138"/>
      <c r="AG26" s="138"/>
      <c r="AH26" s="138"/>
      <c r="AI26" s="142"/>
      <c r="AJ26" s="140">
        <f t="shared" si="3"/>
        <v>5.3</v>
      </c>
      <c r="AK26" s="47">
        <v>18</v>
      </c>
    </row>
    <row r="27" spans="1:37" ht="27.75" customHeight="1">
      <c r="A27" s="28">
        <v>19</v>
      </c>
      <c r="B27" s="43">
        <v>3341</v>
      </c>
      <c r="C27" s="218" t="s">
        <v>187</v>
      </c>
      <c r="D27" s="219"/>
      <c r="E27" s="141"/>
      <c r="F27" s="141"/>
      <c r="G27" s="141"/>
      <c r="H27" s="141"/>
      <c r="I27" s="141"/>
      <c r="J27" s="141"/>
      <c r="K27" s="141">
        <v>10</v>
      </c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>
        <v>10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2"/>
      <c r="AJ27" s="140">
        <f t="shared" si="3"/>
        <v>20</v>
      </c>
      <c r="AK27" s="47">
        <v>19</v>
      </c>
    </row>
    <row r="28" spans="1:37" ht="27.75" customHeight="1">
      <c r="A28" s="28">
        <v>20</v>
      </c>
      <c r="B28" s="43">
        <v>3399</v>
      </c>
      <c r="C28" s="218" t="s">
        <v>188</v>
      </c>
      <c r="D28" s="219"/>
      <c r="E28" s="138"/>
      <c r="F28" s="138">
        <v>5</v>
      </c>
      <c r="G28" s="141"/>
      <c r="H28" s="138"/>
      <c r="I28" s="138"/>
      <c r="J28" s="138"/>
      <c r="K28" s="141"/>
      <c r="L28" s="138">
        <v>5</v>
      </c>
      <c r="M28" s="138"/>
      <c r="N28" s="138"/>
      <c r="O28" s="141"/>
      <c r="P28" s="138"/>
      <c r="Q28" s="138"/>
      <c r="R28" s="141"/>
      <c r="S28" s="138"/>
      <c r="T28" s="138"/>
      <c r="U28" s="138"/>
      <c r="V28" s="141">
        <v>5</v>
      </c>
      <c r="W28" s="138"/>
      <c r="X28" s="138"/>
      <c r="Y28" s="141">
        <v>15</v>
      </c>
      <c r="Z28" s="141"/>
      <c r="AA28" s="141"/>
      <c r="AB28" s="141"/>
      <c r="AC28" s="138"/>
      <c r="AD28" s="138"/>
      <c r="AE28" s="141"/>
      <c r="AF28" s="141"/>
      <c r="AG28" s="141"/>
      <c r="AH28" s="138"/>
      <c r="AI28" s="139"/>
      <c r="AJ28" s="140">
        <f t="shared" si="3"/>
        <v>30</v>
      </c>
      <c r="AK28" s="47">
        <v>20</v>
      </c>
    </row>
    <row r="29" spans="1:37" ht="27.75" customHeight="1">
      <c r="A29" s="28">
        <v>21</v>
      </c>
      <c r="B29" s="43">
        <v>3419</v>
      </c>
      <c r="C29" s="218" t="s">
        <v>189</v>
      </c>
      <c r="D29" s="219"/>
      <c r="E29" s="141"/>
      <c r="F29" s="138"/>
      <c r="G29" s="141"/>
      <c r="H29" s="138"/>
      <c r="I29" s="141"/>
      <c r="J29" s="138"/>
      <c r="K29" s="141"/>
      <c r="L29" s="141"/>
      <c r="M29" s="138"/>
      <c r="N29" s="141"/>
      <c r="O29" s="138"/>
      <c r="P29" s="141"/>
      <c r="Q29" s="138"/>
      <c r="R29" s="141"/>
      <c r="S29" s="138"/>
      <c r="T29" s="141"/>
      <c r="U29" s="138"/>
      <c r="V29" s="141">
        <v>2</v>
      </c>
      <c r="W29" s="138">
        <v>100</v>
      </c>
      <c r="X29" s="141"/>
      <c r="Y29" s="138"/>
      <c r="Z29" s="138"/>
      <c r="AA29" s="138"/>
      <c r="AB29" s="138">
        <v>7</v>
      </c>
      <c r="AC29" s="141"/>
      <c r="AD29" s="138"/>
      <c r="AE29" s="138">
        <v>10</v>
      </c>
      <c r="AF29" s="138"/>
      <c r="AG29" s="138"/>
      <c r="AH29" s="141"/>
      <c r="AI29" s="142"/>
      <c r="AJ29" s="140">
        <f t="shared" si="3"/>
        <v>119</v>
      </c>
      <c r="AK29" s="47">
        <v>21</v>
      </c>
    </row>
    <row r="30" spans="1:37" ht="27.75" customHeight="1">
      <c r="A30" s="28">
        <v>22</v>
      </c>
      <c r="B30" s="43">
        <v>3612</v>
      </c>
      <c r="C30" s="218" t="s">
        <v>97</v>
      </c>
      <c r="D30" s="219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41"/>
      <c r="P30" s="141"/>
      <c r="Q30" s="141"/>
      <c r="R30" s="141"/>
      <c r="S30" s="141"/>
      <c r="T30" s="141"/>
      <c r="U30" s="141"/>
      <c r="V30" s="141"/>
      <c r="W30" s="138"/>
      <c r="X30" s="138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2"/>
      <c r="AJ30" s="140">
        <f t="shared" si="3"/>
        <v>0</v>
      </c>
      <c r="AK30" s="47">
        <v>22</v>
      </c>
    </row>
    <row r="31" spans="1:37" ht="27" customHeight="1">
      <c r="A31" s="28">
        <v>23</v>
      </c>
      <c r="B31" s="43">
        <v>3631</v>
      </c>
      <c r="C31" s="218" t="s">
        <v>98</v>
      </c>
      <c r="D31" s="219"/>
      <c r="E31" s="138"/>
      <c r="F31" s="138">
        <v>2</v>
      </c>
      <c r="G31" s="138"/>
      <c r="H31" s="138"/>
      <c r="I31" s="141"/>
      <c r="J31" s="141"/>
      <c r="K31" s="138"/>
      <c r="L31" s="141">
        <v>5</v>
      </c>
      <c r="M31" s="138"/>
      <c r="N31" s="138"/>
      <c r="O31" s="138">
        <v>90</v>
      </c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>
        <v>200</v>
      </c>
      <c r="AF31" s="138"/>
      <c r="AG31" s="138"/>
      <c r="AH31" s="138"/>
      <c r="AI31" s="139"/>
      <c r="AJ31" s="140">
        <f t="shared" si="3"/>
        <v>297</v>
      </c>
      <c r="AK31" s="47">
        <v>23</v>
      </c>
    </row>
    <row r="32" spans="1:37" ht="27.75" customHeight="1">
      <c r="A32" s="28">
        <v>24</v>
      </c>
      <c r="B32" s="43">
        <v>3632</v>
      </c>
      <c r="C32" s="218" t="s">
        <v>99</v>
      </c>
      <c r="D32" s="219"/>
      <c r="E32" s="141"/>
      <c r="F32" s="141">
        <v>15</v>
      </c>
      <c r="G32" s="141"/>
      <c r="H32" s="141"/>
      <c r="I32" s="141"/>
      <c r="J32" s="141"/>
      <c r="K32" s="141"/>
      <c r="L32" s="141"/>
      <c r="M32" s="141">
        <v>5</v>
      </c>
      <c r="N32" s="141"/>
      <c r="O32" s="141"/>
      <c r="P32" s="138"/>
      <c r="Q32" s="138"/>
      <c r="R32" s="138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140">
        <f t="shared" si="3"/>
        <v>20</v>
      </c>
      <c r="AK32" s="47">
        <v>24</v>
      </c>
    </row>
    <row r="33" spans="1:37" ht="27.75" customHeight="1">
      <c r="A33" s="28">
        <v>25</v>
      </c>
      <c r="B33" s="43">
        <v>3633</v>
      </c>
      <c r="C33" s="218" t="s">
        <v>190</v>
      </c>
      <c r="D33" s="219"/>
      <c r="E33" s="138"/>
      <c r="F33" s="141"/>
      <c r="G33" s="138"/>
      <c r="H33" s="141"/>
      <c r="I33" s="138"/>
      <c r="J33" s="141"/>
      <c r="K33" s="138"/>
      <c r="L33" s="141"/>
      <c r="M33" s="141"/>
      <c r="N33" s="138"/>
      <c r="O33" s="141"/>
      <c r="P33" s="138"/>
      <c r="Q33" s="141"/>
      <c r="R33" s="138"/>
      <c r="S33" s="141"/>
      <c r="T33" s="141"/>
      <c r="U33" s="138"/>
      <c r="V33" s="138"/>
      <c r="W33" s="141"/>
      <c r="X33" s="141"/>
      <c r="Y33" s="138"/>
      <c r="Z33" s="138"/>
      <c r="AA33" s="141"/>
      <c r="AB33" s="141"/>
      <c r="AC33" s="138"/>
      <c r="AD33" s="141"/>
      <c r="AE33" s="138"/>
      <c r="AF33" s="138"/>
      <c r="AG33" s="138"/>
      <c r="AH33" s="141"/>
      <c r="AI33" s="139"/>
      <c r="AJ33" s="140">
        <f t="shared" si="3"/>
        <v>0</v>
      </c>
      <c r="AK33" s="47">
        <v>25</v>
      </c>
    </row>
    <row r="34" spans="1:37" ht="27.75" customHeight="1">
      <c r="A34" s="28">
        <v>26</v>
      </c>
      <c r="B34" s="43">
        <v>3635</v>
      </c>
      <c r="C34" s="218" t="s">
        <v>100</v>
      </c>
      <c r="D34" s="219"/>
      <c r="E34" s="138"/>
      <c r="F34" s="138"/>
      <c r="G34" s="141"/>
      <c r="H34" s="141"/>
      <c r="I34" s="138"/>
      <c r="J34" s="138"/>
      <c r="K34" s="138"/>
      <c r="L34" s="138"/>
      <c r="M34" s="138"/>
      <c r="N34" s="138"/>
      <c r="O34" s="138"/>
      <c r="P34" s="138"/>
      <c r="Q34" s="138"/>
      <c r="R34" s="141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41"/>
      <c r="AF34" s="141"/>
      <c r="AG34" s="141"/>
      <c r="AH34" s="138"/>
      <c r="AI34" s="139"/>
      <c r="AJ34" s="140">
        <f t="shared" si="3"/>
        <v>0</v>
      </c>
      <c r="AK34" s="47">
        <v>26</v>
      </c>
    </row>
    <row r="35" spans="1:37" ht="27.75" customHeight="1">
      <c r="A35" s="28">
        <v>27</v>
      </c>
      <c r="B35" s="55">
        <v>3639</v>
      </c>
      <c r="C35" s="221" t="s">
        <v>219</v>
      </c>
      <c r="D35" s="222"/>
      <c r="E35" s="138"/>
      <c r="F35" s="141"/>
      <c r="G35" s="141"/>
      <c r="H35" s="141"/>
      <c r="I35" s="138"/>
      <c r="J35" s="138"/>
      <c r="K35" s="141"/>
      <c r="L35" s="138"/>
      <c r="M35" s="138"/>
      <c r="N35" s="141"/>
      <c r="O35" s="138"/>
      <c r="P35" s="138"/>
      <c r="Q35" s="138"/>
      <c r="R35" s="138"/>
      <c r="S35" s="138"/>
      <c r="T35" s="138"/>
      <c r="U35" s="141"/>
      <c r="V35" s="138"/>
      <c r="W35" s="138"/>
      <c r="X35" s="138"/>
      <c r="Y35" s="141"/>
      <c r="Z35" s="141"/>
      <c r="AA35" s="141"/>
      <c r="AB35" s="141"/>
      <c r="AC35" s="141"/>
      <c r="AD35" s="141"/>
      <c r="AE35" s="138"/>
      <c r="AF35" s="138"/>
      <c r="AG35" s="138"/>
      <c r="AH35" s="138"/>
      <c r="AI35" s="142"/>
      <c r="AJ35" s="140">
        <f t="shared" si="3"/>
        <v>0</v>
      </c>
      <c r="AK35" s="47">
        <v>27</v>
      </c>
    </row>
    <row r="36" spans="1:37" ht="27.75" customHeight="1">
      <c r="A36" s="28">
        <v>28</v>
      </c>
      <c r="B36" s="43">
        <v>3722</v>
      </c>
      <c r="C36" s="218" t="s">
        <v>212</v>
      </c>
      <c r="D36" s="219"/>
      <c r="E36" s="138"/>
      <c r="F36" s="138"/>
      <c r="G36" s="138"/>
      <c r="H36" s="138"/>
      <c r="I36" s="138"/>
      <c r="J36" s="138"/>
      <c r="K36" s="141"/>
      <c r="L36" s="141"/>
      <c r="M36" s="138"/>
      <c r="N36" s="138"/>
      <c r="O36" s="141"/>
      <c r="P36" s="138"/>
      <c r="Q36" s="138"/>
      <c r="R36" s="141"/>
      <c r="S36" s="138"/>
      <c r="T36" s="138"/>
      <c r="U36" s="141"/>
      <c r="V36" s="138">
        <v>170</v>
      </c>
      <c r="W36" s="141"/>
      <c r="X36" s="138"/>
      <c r="Y36" s="138"/>
      <c r="Z36" s="138"/>
      <c r="AA36" s="138"/>
      <c r="AB36" s="138"/>
      <c r="AC36" s="138"/>
      <c r="AD36" s="141"/>
      <c r="AE36" s="138"/>
      <c r="AF36" s="138"/>
      <c r="AG36" s="138"/>
      <c r="AH36" s="141"/>
      <c r="AI36" s="142"/>
      <c r="AJ36" s="140">
        <f t="shared" si="3"/>
        <v>170</v>
      </c>
      <c r="AK36" s="47">
        <v>28</v>
      </c>
    </row>
    <row r="37" spans="1:37" ht="27" customHeight="1">
      <c r="A37" s="28">
        <v>29</v>
      </c>
      <c r="B37" s="43">
        <v>3745</v>
      </c>
      <c r="C37" s="218" t="s">
        <v>191</v>
      </c>
      <c r="D37" s="219"/>
      <c r="E37" s="141"/>
      <c r="F37" s="138">
        <v>60</v>
      </c>
      <c r="G37" s="138"/>
      <c r="H37" s="138"/>
      <c r="I37" s="141"/>
      <c r="J37" s="138"/>
      <c r="K37" s="138"/>
      <c r="L37" s="138">
        <v>5</v>
      </c>
      <c r="M37" s="138"/>
      <c r="N37" s="138"/>
      <c r="O37" s="138"/>
      <c r="P37" s="138"/>
      <c r="Q37" s="141">
        <v>20</v>
      </c>
      <c r="R37" s="138"/>
      <c r="S37" s="138"/>
      <c r="T37" s="141"/>
      <c r="U37" s="141"/>
      <c r="V37" s="138">
        <v>50</v>
      </c>
      <c r="W37" s="138"/>
      <c r="X37" s="138"/>
      <c r="Y37" s="138"/>
      <c r="Z37" s="138"/>
      <c r="AA37" s="138"/>
      <c r="AB37" s="138"/>
      <c r="AC37" s="141"/>
      <c r="AD37" s="138"/>
      <c r="AE37" s="141"/>
      <c r="AF37" s="141"/>
      <c r="AG37" s="141"/>
      <c r="AH37" s="141"/>
      <c r="AI37" s="139"/>
      <c r="AJ37" s="140">
        <f t="shared" si="3"/>
        <v>135</v>
      </c>
      <c r="AK37" s="47">
        <v>29</v>
      </c>
    </row>
    <row r="38" spans="1:37" ht="27" customHeight="1">
      <c r="A38" s="28">
        <v>30</v>
      </c>
      <c r="B38" s="44" t="s">
        <v>5</v>
      </c>
      <c r="C38" s="214" t="s">
        <v>192</v>
      </c>
      <c r="D38" s="215"/>
      <c r="E38" s="141">
        <f>SUM(E20:E37)</f>
        <v>0</v>
      </c>
      <c r="F38" s="141">
        <f aca="true" t="shared" si="4" ref="F38:AJ38">SUM(F20:F37)</f>
        <v>93.3</v>
      </c>
      <c r="G38" s="141">
        <f t="shared" si="4"/>
        <v>0</v>
      </c>
      <c r="H38" s="141">
        <f t="shared" si="4"/>
        <v>0</v>
      </c>
      <c r="I38" s="141">
        <f t="shared" si="4"/>
        <v>0</v>
      </c>
      <c r="J38" s="141">
        <f t="shared" si="4"/>
        <v>7</v>
      </c>
      <c r="K38" s="141">
        <f t="shared" si="4"/>
        <v>10</v>
      </c>
      <c r="L38" s="141">
        <f t="shared" si="4"/>
        <v>15.5</v>
      </c>
      <c r="M38" s="141">
        <f t="shared" si="4"/>
        <v>13</v>
      </c>
      <c r="N38" s="141">
        <f t="shared" si="4"/>
        <v>0</v>
      </c>
      <c r="O38" s="141">
        <f t="shared" si="4"/>
        <v>240</v>
      </c>
      <c r="P38" s="141">
        <f t="shared" si="4"/>
        <v>0</v>
      </c>
      <c r="Q38" s="141">
        <f t="shared" si="4"/>
        <v>20</v>
      </c>
      <c r="R38" s="141">
        <f t="shared" si="4"/>
        <v>0</v>
      </c>
      <c r="S38" s="141">
        <f t="shared" si="4"/>
        <v>0</v>
      </c>
      <c r="T38" s="141">
        <f t="shared" si="4"/>
        <v>0</v>
      </c>
      <c r="U38" s="141">
        <f t="shared" si="4"/>
        <v>0</v>
      </c>
      <c r="V38" s="141">
        <f t="shared" si="4"/>
        <v>227</v>
      </c>
      <c r="W38" s="141">
        <f t="shared" si="4"/>
        <v>110</v>
      </c>
      <c r="X38" s="141">
        <f t="shared" si="4"/>
        <v>1</v>
      </c>
      <c r="Y38" s="141">
        <f t="shared" si="4"/>
        <v>15</v>
      </c>
      <c r="Z38" s="141">
        <f t="shared" si="4"/>
        <v>0</v>
      </c>
      <c r="AA38" s="141">
        <f t="shared" si="4"/>
        <v>0</v>
      </c>
      <c r="AB38" s="141">
        <f t="shared" si="4"/>
        <v>7</v>
      </c>
      <c r="AC38" s="141">
        <f t="shared" si="4"/>
        <v>0</v>
      </c>
      <c r="AD38" s="141">
        <f t="shared" si="4"/>
        <v>1130</v>
      </c>
      <c r="AE38" s="141">
        <f t="shared" si="4"/>
        <v>210</v>
      </c>
      <c r="AF38" s="141">
        <f t="shared" si="4"/>
        <v>0</v>
      </c>
      <c r="AG38" s="141">
        <f t="shared" si="4"/>
        <v>0</v>
      </c>
      <c r="AH38" s="141">
        <f t="shared" si="4"/>
        <v>0</v>
      </c>
      <c r="AI38" s="141">
        <f t="shared" si="4"/>
        <v>0</v>
      </c>
      <c r="AJ38" s="141">
        <f t="shared" si="4"/>
        <v>2098.8</v>
      </c>
      <c r="AK38" s="47">
        <v>30</v>
      </c>
    </row>
    <row r="39" spans="1:37" ht="27" customHeight="1">
      <c r="A39" s="28">
        <v>31</v>
      </c>
      <c r="B39" s="43">
        <v>5512</v>
      </c>
      <c r="C39" s="218" t="s">
        <v>193</v>
      </c>
      <c r="D39" s="219"/>
      <c r="E39" s="138"/>
      <c r="F39" s="138"/>
      <c r="G39" s="138"/>
      <c r="H39" s="138"/>
      <c r="I39" s="138"/>
      <c r="J39" s="138">
        <v>0.2</v>
      </c>
      <c r="K39" s="138">
        <v>3.5</v>
      </c>
      <c r="L39" s="138">
        <v>1</v>
      </c>
      <c r="M39" s="138"/>
      <c r="N39" s="138"/>
      <c r="O39" s="138"/>
      <c r="P39" s="138"/>
      <c r="Q39" s="138">
        <v>2</v>
      </c>
      <c r="R39" s="138"/>
      <c r="S39" s="138"/>
      <c r="T39" s="138"/>
      <c r="U39" s="138"/>
      <c r="V39" s="138">
        <v>2</v>
      </c>
      <c r="W39" s="138">
        <v>1.5</v>
      </c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9"/>
      <c r="AJ39" s="140">
        <f>SUM(E39:AI39)</f>
        <v>10.2</v>
      </c>
      <c r="AK39" s="47">
        <v>31</v>
      </c>
    </row>
    <row r="40" spans="1:37" ht="27.75" customHeight="1">
      <c r="A40" s="28">
        <v>32</v>
      </c>
      <c r="B40" s="44" t="s">
        <v>5</v>
      </c>
      <c r="C40" s="214" t="s">
        <v>194</v>
      </c>
      <c r="D40" s="215"/>
      <c r="E40" s="138">
        <f>SUM(E39)</f>
        <v>0</v>
      </c>
      <c r="F40" s="138">
        <f aca="true" t="shared" si="5" ref="F40:AJ40">SUM(F39)</f>
        <v>0</v>
      </c>
      <c r="G40" s="138">
        <f t="shared" si="5"/>
        <v>0</v>
      </c>
      <c r="H40" s="138">
        <f t="shared" si="5"/>
        <v>0</v>
      </c>
      <c r="I40" s="138">
        <f t="shared" si="5"/>
        <v>0</v>
      </c>
      <c r="J40" s="138">
        <f t="shared" si="5"/>
        <v>0.2</v>
      </c>
      <c r="K40" s="138">
        <f t="shared" si="5"/>
        <v>3.5</v>
      </c>
      <c r="L40" s="138">
        <f t="shared" si="5"/>
        <v>1</v>
      </c>
      <c r="M40" s="138">
        <f t="shared" si="5"/>
        <v>0</v>
      </c>
      <c r="N40" s="138">
        <f t="shared" si="5"/>
        <v>0</v>
      </c>
      <c r="O40" s="138">
        <f t="shared" si="5"/>
        <v>0</v>
      </c>
      <c r="P40" s="138">
        <f t="shared" si="5"/>
        <v>0</v>
      </c>
      <c r="Q40" s="138">
        <f t="shared" si="5"/>
        <v>2</v>
      </c>
      <c r="R40" s="138">
        <f t="shared" si="5"/>
        <v>0</v>
      </c>
      <c r="S40" s="138">
        <f t="shared" si="5"/>
        <v>0</v>
      </c>
      <c r="T40" s="138">
        <f t="shared" si="5"/>
        <v>0</v>
      </c>
      <c r="U40" s="138">
        <f t="shared" si="5"/>
        <v>0</v>
      </c>
      <c r="V40" s="138">
        <f t="shared" si="5"/>
        <v>2</v>
      </c>
      <c r="W40" s="138">
        <f t="shared" si="5"/>
        <v>1.5</v>
      </c>
      <c r="X40" s="138">
        <f t="shared" si="5"/>
        <v>0</v>
      </c>
      <c r="Y40" s="138">
        <f t="shared" si="5"/>
        <v>0</v>
      </c>
      <c r="Z40" s="138">
        <f t="shared" si="5"/>
        <v>0</v>
      </c>
      <c r="AA40" s="138">
        <f t="shared" si="5"/>
        <v>0</v>
      </c>
      <c r="AB40" s="138">
        <f t="shared" si="5"/>
        <v>0</v>
      </c>
      <c r="AC40" s="138">
        <f t="shared" si="5"/>
        <v>0</v>
      </c>
      <c r="AD40" s="138">
        <f t="shared" si="5"/>
        <v>0</v>
      </c>
      <c r="AE40" s="138">
        <f t="shared" si="5"/>
        <v>0</v>
      </c>
      <c r="AF40" s="138">
        <f t="shared" si="5"/>
        <v>0</v>
      </c>
      <c r="AG40" s="138">
        <f t="shared" si="5"/>
        <v>0</v>
      </c>
      <c r="AH40" s="138">
        <f t="shared" si="5"/>
        <v>0</v>
      </c>
      <c r="AI40" s="138">
        <f t="shared" si="5"/>
        <v>0</v>
      </c>
      <c r="AJ40" s="138">
        <f t="shared" si="5"/>
        <v>10.2</v>
      </c>
      <c r="AK40" s="47">
        <v>32</v>
      </c>
    </row>
    <row r="41" spans="1:37" ht="27.75" customHeight="1">
      <c r="A41" s="28">
        <v>33</v>
      </c>
      <c r="B41" s="43">
        <v>6112</v>
      </c>
      <c r="C41" s="218" t="s">
        <v>178</v>
      </c>
      <c r="D41" s="219"/>
      <c r="E41" s="145" t="s">
        <v>5</v>
      </c>
      <c r="F41" s="145" t="s">
        <v>5</v>
      </c>
      <c r="G41" s="138">
        <v>174</v>
      </c>
      <c r="H41" s="138"/>
      <c r="I41" s="138">
        <v>16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>
        <v>5</v>
      </c>
      <c r="Y41" s="138"/>
      <c r="Z41" s="138"/>
      <c r="AA41" s="138"/>
      <c r="AB41" s="138"/>
      <c r="AC41" s="138"/>
      <c r="AD41" s="138"/>
      <c r="AE41" s="138"/>
      <c r="AF41" s="138"/>
      <c r="AG41" s="138"/>
      <c r="AH41" s="138">
        <v>4</v>
      </c>
      <c r="AI41" s="139"/>
      <c r="AJ41" s="140">
        <f>SUM(E41:AI41)</f>
        <v>199</v>
      </c>
      <c r="AK41" s="47">
        <v>33</v>
      </c>
    </row>
    <row r="42" spans="1:37" ht="27.75" customHeight="1">
      <c r="A42" s="28">
        <v>34</v>
      </c>
      <c r="B42" s="43">
        <v>6171</v>
      </c>
      <c r="C42" s="218" t="s">
        <v>101</v>
      </c>
      <c r="D42" s="219"/>
      <c r="E42" s="141">
        <v>240</v>
      </c>
      <c r="F42" s="141">
        <v>39.4</v>
      </c>
      <c r="G42" s="141"/>
      <c r="H42" s="141">
        <v>60</v>
      </c>
      <c r="I42" s="141">
        <v>22</v>
      </c>
      <c r="J42" s="141">
        <v>4</v>
      </c>
      <c r="K42" s="141">
        <v>5</v>
      </c>
      <c r="L42" s="141">
        <v>50</v>
      </c>
      <c r="M42" s="141">
        <v>20</v>
      </c>
      <c r="N42" s="141">
        <v>70</v>
      </c>
      <c r="O42" s="141">
        <v>150</v>
      </c>
      <c r="P42" s="141">
        <v>40</v>
      </c>
      <c r="Q42" s="141"/>
      <c r="R42" s="141">
        <v>5</v>
      </c>
      <c r="S42" s="141">
        <v>30</v>
      </c>
      <c r="T42" s="141">
        <v>45</v>
      </c>
      <c r="U42" s="141">
        <v>50</v>
      </c>
      <c r="V42" s="141">
        <v>180</v>
      </c>
      <c r="W42" s="141">
        <v>440</v>
      </c>
      <c r="X42" s="141">
        <v>0.5</v>
      </c>
      <c r="Y42" s="141">
        <v>3</v>
      </c>
      <c r="Z42" s="141"/>
      <c r="AA42" s="141"/>
      <c r="AB42" s="141"/>
      <c r="AC42" s="141"/>
      <c r="AD42" s="141"/>
      <c r="AE42" s="141"/>
      <c r="AF42" s="141"/>
      <c r="AG42" s="141"/>
      <c r="AH42" s="141">
        <v>4</v>
      </c>
      <c r="AI42" s="142">
        <v>15</v>
      </c>
      <c r="AJ42" s="140">
        <f>SUM(E42:AI42)</f>
        <v>1472.9</v>
      </c>
      <c r="AK42" s="47">
        <v>34</v>
      </c>
    </row>
    <row r="43" spans="1:37" ht="27.75" customHeight="1">
      <c r="A43" s="28">
        <v>35</v>
      </c>
      <c r="B43" s="43">
        <v>6310</v>
      </c>
      <c r="C43" s="218" t="s">
        <v>195</v>
      </c>
      <c r="D43" s="219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9"/>
      <c r="AJ43" s="140">
        <f>SUM(E43:AI43)</f>
        <v>0</v>
      </c>
      <c r="AK43" s="47">
        <v>35</v>
      </c>
    </row>
    <row r="44" spans="1:37" ht="27" customHeight="1">
      <c r="A44" s="28">
        <v>36</v>
      </c>
      <c r="B44" s="45">
        <v>6399</v>
      </c>
      <c r="C44" s="218" t="s">
        <v>196</v>
      </c>
      <c r="D44" s="219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9"/>
      <c r="AJ44" s="140">
        <f>SUM(E44:AI44)</f>
        <v>0</v>
      </c>
      <c r="AK44" s="47">
        <v>36</v>
      </c>
    </row>
    <row r="45" spans="1:37" ht="27" customHeight="1">
      <c r="A45" s="28">
        <v>37</v>
      </c>
      <c r="B45" s="43">
        <v>6409</v>
      </c>
      <c r="C45" s="218" t="s">
        <v>163</v>
      </c>
      <c r="D45" s="220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>
        <v>21</v>
      </c>
      <c r="AC45" s="138">
        <v>2.6</v>
      </c>
      <c r="AD45" s="138"/>
      <c r="AE45" s="138"/>
      <c r="AF45" s="138"/>
      <c r="AG45" s="138"/>
      <c r="AH45" s="138"/>
      <c r="AI45" s="139"/>
      <c r="AJ45" s="140">
        <f>SUM(E45:AI45)</f>
        <v>23.6</v>
      </c>
      <c r="AK45" s="47">
        <v>37</v>
      </c>
    </row>
    <row r="46" spans="1:37" ht="25.5" customHeight="1">
      <c r="A46" s="28">
        <v>38</v>
      </c>
      <c r="B46" s="44" t="s">
        <v>5</v>
      </c>
      <c r="C46" s="214" t="s">
        <v>197</v>
      </c>
      <c r="D46" s="215"/>
      <c r="E46" s="138">
        <f>SUM(E42:E45)</f>
        <v>240</v>
      </c>
      <c r="F46" s="138">
        <f>SUM(F42:F45)</f>
        <v>39.4</v>
      </c>
      <c r="G46" s="138">
        <f>SUM(G41:G45)</f>
        <v>174</v>
      </c>
      <c r="H46" s="138">
        <f aca="true" t="shared" si="6" ref="H46:AJ46">SUM(H41:H45)</f>
        <v>60</v>
      </c>
      <c r="I46" s="138">
        <f t="shared" si="6"/>
        <v>38</v>
      </c>
      <c r="J46" s="138">
        <f t="shared" si="6"/>
        <v>4</v>
      </c>
      <c r="K46" s="138">
        <f t="shared" si="6"/>
        <v>5</v>
      </c>
      <c r="L46" s="138">
        <f t="shared" si="6"/>
        <v>50</v>
      </c>
      <c r="M46" s="138">
        <f t="shared" si="6"/>
        <v>20</v>
      </c>
      <c r="N46" s="138">
        <f t="shared" si="6"/>
        <v>70</v>
      </c>
      <c r="O46" s="138">
        <f t="shared" si="6"/>
        <v>150</v>
      </c>
      <c r="P46" s="138">
        <f t="shared" si="6"/>
        <v>40</v>
      </c>
      <c r="Q46" s="138">
        <f t="shared" si="6"/>
        <v>0</v>
      </c>
      <c r="R46" s="138">
        <f t="shared" si="6"/>
        <v>5</v>
      </c>
      <c r="S46" s="138">
        <f t="shared" si="6"/>
        <v>30</v>
      </c>
      <c r="T46" s="138">
        <f t="shared" si="6"/>
        <v>45</v>
      </c>
      <c r="U46" s="138">
        <f t="shared" si="6"/>
        <v>50</v>
      </c>
      <c r="V46" s="138">
        <f t="shared" si="6"/>
        <v>180</v>
      </c>
      <c r="W46" s="138">
        <f t="shared" si="6"/>
        <v>440</v>
      </c>
      <c r="X46" s="138">
        <f t="shared" si="6"/>
        <v>5.5</v>
      </c>
      <c r="Y46" s="138">
        <f t="shared" si="6"/>
        <v>3</v>
      </c>
      <c r="Z46" s="138">
        <f t="shared" si="6"/>
        <v>0</v>
      </c>
      <c r="AA46" s="138">
        <f t="shared" si="6"/>
        <v>0</v>
      </c>
      <c r="AB46" s="138">
        <f t="shared" si="6"/>
        <v>21</v>
      </c>
      <c r="AC46" s="138">
        <f t="shared" si="6"/>
        <v>2.6</v>
      </c>
      <c r="AD46" s="138">
        <f t="shared" si="6"/>
        <v>0</v>
      </c>
      <c r="AE46" s="138">
        <f t="shared" si="6"/>
        <v>0</v>
      </c>
      <c r="AF46" s="138">
        <f t="shared" si="6"/>
        <v>0</v>
      </c>
      <c r="AG46" s="138">
        <f t="shared" si="6"/>
        <v>0</v>
      </c>
      <c r="AH46" s="138">
        <f t="shared" si="6"/>
        <v>8</v>
      </c>
      <c r="AI46" s="138">
        <f t="shared" si="6"/>
        <v>15</v>
      </c>
      <c r="AJ46" s="138">
        <f t="shared" si="6"/>
        <v>1695.5</v>
      </c>
      <c r="AK46" s="47">
        <v>38</v>
      </c>
    </row>
    <row r="47" spans="1:37" ht="24.75" customHeight="1" thickBot="1">
      <c r="A47" s="95">
        <v>39</v>
      </c>
      <c r="B47" s="96"/>
      <c r="C47" s="216" t="s">
        <v>102</v>
      </c>
      <c r="D47" s="217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7"/>
      <c r="AJ47" s="140">
        <v>1639.4</v>
      </c>
      <c r="AK47" s="97">
        <v>39</v>
      </c>
    </row>
    <row r="48" spans="1:37" s="98" customFormat="1" ht="24.75" customHeight="1" thickTop="1">
      <c r="A48" s="208" t="s">
        <v>206</v>
      </c>
      <c r="B48" s="209"/>
      <c r="C48" s="209"/>
      <c r="D48" s="210"/>
      <c r="E48" s="201">
        <f>SUM(E11,E19,E38,E40,E46,E47)</f>
        <v>240</v>
      </c>
      <c r="F48" s="201">
        <f aca="true" t="shared" si="7" ref="F48:AJ48">SUM(F11,F19,F38,F40,F46,F47)</f>
        <v>144.7</v>
      </c>
      <c r="G48" s="201">
        <f t="shared" si="7"/>
        <v>174</v>
      </c>
      <c r="H48" s="201">
        <f t="shared" si="7"/>
        <v>60</v>
      </c>
      <c r="I48" s="201">
        <f t="shared" si="7"/>
        <v>38</v>
      </c>
      <c r="J48" s="201">
        <f t="shared" si="7"/>
        <v>11.2</v>
      </c>
      <c r="K48" s="201">
        <f t="shared" si="7"/>
        <v>18.5</v>
      </c>
      <c r="L48" s="201">
        <f t="shared" si="7"/>
        <v>86.5</v>
      </c>
      <c r="M48" s="201">
        <f t="shared" si="7"/>
        <v>33</v>
      </c>
      <c r="N48" s="201">
        <f t="shared" si="7"/>
        <v>70</v>
      </c>
      <c r="O48" s="201">
        <f t="shared" si="7"/>
        <v>390</v>
      </c>
      <c r="P48" s="201">
        <f t="shared" si="7"/>
        <v>40</v>
      </c>
      <c r="Q48" s="201">
        <f t="shared" si="7"/>
        <v>32</v>
      </c>
      <c r="R48" s="201">
        <f t="shared" si="7"/>
        <v>5</v>
      </c>
      <c r="S48" s="201">
        <f t="shared" si="7"/>
        <v>30</v>
      </c>
      <c r="T48" s="201">
        <f t="shared" si="7"/>
        <v>46.4</v>
      </c>
      <c r="U48" s="201">
        <f t="shared" si="7"/>
        <v>50</v>
      </c>
      <c r="V48" s="201">
        <f t="shared" si="7"/>
        <v>414</v>
      </c>
      <c r="W48" s="201">
        <f t="shared" si="7"/>
        <v>556.5</v>
      </c>
      <c r="X48" s="201">
        <f t="shared" si="7"/>
        <v>6.5</v>
      </c>
      <c r="Y48" s="201">
        <f t="shared" si="7"/>
        <v>18</v>
      </c>
      <c r="Z48" s="201">
        <f t="shared" si="7"/>
        <v>0</v>
      </c>
      <c r="AA48" s="201">
        <f t="shared" si="7"/>
        <v>4.5</v>
      </c>
      <c r="AB48" s="201">
        <f t="shared" si="7"/>
        <v>28</v>
      </c>
      <c r="AC48" s="201">
        <f t="shared" si="7"/>
        <v>2.6</v>
      </c>
      <c r="AD48" s="201">
        <f t="shared" si="7"/>
        <v>1130</v>
      </c>
      <c r="AE48" s="201">
        <f t="shared" si="7"/>
        <v>210</v>
      </c>
      <c r="AF48" s="201">
        <f t="shared" si="7"/>
        <v>0</v>
      </c>
      <c r="AG48" s="201">
        <f t="shared" si="7"/>
        <v>0</v>
      </c>
      <c r="AH48" s="201">
        <f t="shared" si="7"/>
        <v>8</v>
      </c>
      <c r="AI48" s="201">
        <f t="shared" si="7"/>
        <v>15</v>
      </c>
      <c r="AJ48" s="201">
        <f t="shared" si="7"/>
        <v>5501.8</v>
      </c>
      <c r="AK48" s="203"/>
    </row>
    <row r="49" spans="1:37" s="99" customFormat="1" ht="24.75" customHeight="1" thickBot="1">
      <c r="A49" s="211" t="s">
        <v>225</v>
      </c>
      <c r="B49" s="212"/>
      <c r="C49" s="212"/>
      <c r="D49" s="213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4"/>
    </row>
    <row r="50" spans="1:37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</sheetData>
  <mergeCells count="79">
    <mergeCell ref="C11:D11"/>
    <mergeCell ref="C12:D12"/>
    <mergeCell ref="C14:D14"/>
    <mergeCell ref="C15:D15"/>
    <mergeCell ref="C13:D13"/>
    <mergeCell ref="C9:D9"/>
    <mergeCell ref="C10:D10"/>
    <mergeCell ref="M3:M7"/>
    <mergeCell ref="N3:N7"/>
    <mergeCell ref="C16:D16"/>
    <mergeCell ref="C17:D17"/>
    <mergeCell ref="C18:D18"/>
    <mergeCell ref="C19:D19"/>
    <mergeCell ref="C20:D20"/>
    <mergeCell ref="C23:D23"/>
    <mergeCell ref="C24:D24"/>
    <mergeCell ref="C22:D22"/>
    <mergeCell ref="C21:D21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5:D35"/>
    <mergeCell ref="C37:D37"/>
    <mergeCell ref="C38:D38"/>
    <mergeCell ref="C39:D39"/>
    <mergeCell ref="C40:D40"/>
    <mergeCell ref="C46:D46"/>
    <mergeCell ref="C47:D47"/>
    <mergeCell ref="C41:D41"/>
    <mergeCell ref="C42:D42"/>
    <mergeCell ref="C43:D43"/>
    <mergeCell ref="C44:D44"/>
    <mergeCell ref="C45:D45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AJ48:AJ49"/>
    <mergeCell ref="Y48:Y49"/>
    <mergeCell ref="AA48:AA49"/>
    <mergeCell ref="AC48:AC49"/>
    <mergeCell ref="AD48:AD49"/>
    <mergeCell ref="Z48:Z49"/>
    <mergeCell ref="AB48:AB49"/>
    <mergeCell ref="AF48:AF49"/>
    <mergeCell ref="AG3:AG7"/>
    <mergeCell ref="AG48:AG49"/>
    <mergeCell ref="AK48:AK49"/>
    <mergeCell ref="A3:A8"/>
    <mergeCell ref="C3:D8"/>
    <mergeCell ref="A48:D48"/>
    <mergeCell ref="A49:D49"/>
    <mergeCell ref="AE48:AE49"/>
    <mergeCell ref="AH48:AH49"/>
    <mergeCell ref="AI48:AI4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6">
      <selection activeCell="I37" sqref="I37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6" t="s">
        <v>213</v>
      </c>
      <c r="B1" s="48"/>
      <c r="C1" s="48"/>
      <c r="D1" s="48"/>
      <c r="E1" s="48"/>
      <c r="F1" s="49"/>
      <c r="G1" s="40"/>
      <c r="H1" s="40"/>
      <c r="I1" s="40"/>
      <c r="J1" s="40"/>
      <c r="K1" s="40"/>
      <c r="L1" s="40"/>
    </row>
    <row r="2" ht="13.5" thickBot="1"/>
    <row r="3" spans="1:20" s="60" customFormat="1" ht="13.5" customHeight="1" thickTop="1">
      <c r="A3" s="186" t="s">
        <v>175</v>
      </c>
      <c r="B3" s="82"/>
      <c r="C3" s="252"/>
      <c r="D3" s="253"/>
      <c r="E3" s="108" t="s">
        <v>106</v>
      </c>
      <c r="F3" s="72" t="s">
        <v>106</v>
      </c>
      <c r="G3" s="83" t="s">
        <v>165</v>
      </c>
      <c r="H3" s="72" t="s">
        <v>106</v>
      </c>
      <c r="I3" s="72" t="s">
        <v>106</v>
      </c>
      <c r="J3" s="72" t="s">
        <v>106</v>
      </c>
      <c r="K3" s="72" t="s">
        <v>36</v>
      </c>
      <c r="L3" s="72" t="s">
        <v>127</v>
      </c>
      <c r="M3" s="72" t="s">
        <v>106</v>
      </c>
      <c r="N3" s="72" t="s">
        <v>130</v>
      </c>
      <c r="O3" s="248" t="s">
        <v>248</v>
      </c>
      <c r="P3" s="235"/>
      <c r="Q3" s="235"/>
      <c r="R3" s="84"/>
      <c r="S3" s="241"/>
      <c r="T3" s="228" t="s">
        <v>3</v>
      </c>
    </row>
    <row r="4" spans="1:20" s="60" customFormat="1" ht="12.75" customHeight="1">
      <c r="A4" s="227"/>
      <c r="B4" s="85"/>
      <c r="C4" s="244"/>
      <c r="D4" s="245"/>
      <c r="E4" s="109" t="s">
        <v>107</v>
      </c>
      <c r="F4" s="74" t="s">
        <v>111</v>
      </c>
      <c r="G4" s="87" t="s">
        <v>154</v>
      </c>
      <c r="H4" s="74" t="s">
        <v>115</v>
      </c>
      <c r="I4" s="74" t="s">
        <v>115</v>
      </c>
      <c r="J4" s="74" t="s">
        <v>121</v>
      </c>
      <c r="K4" s="74" t="s">
        <v>167</v>
      </c>
      <c r="L4" s="74" t="s">
        <v>128</v>
      </c>
      <c r="M4" s="74" t="s">
        <v>111</v>
      </c>
      <c r="N4" s="74" t="s">
        <v>131</v>
      </c>
      <c r="O4" s="249"/>
      <c r="P4" s="236"/>
      <c r="Q4" s="236"/>
      <c r="R4" s="88"/>
      <c r="S4" s="242"/>
      <c r="T4" s="229"/>
    </row>
    <row r="5" spans="1:20" s="60" customFormat="1" ht="12.75" customHeight="1">
      <c r="A5" s="227"/>
      <c r="B5" s="86" t="s">
        <v>28</v>
      </c>
      <c r="C5" s="244" t="s">
        <v>30</v>
      </c>
      <c r="D5" s="245"/>
      <c r="E5" s="109" t="s">
        <v>108</v>
      </c>
      <c r="F5" s="74" t="s">
        <v>112</v>
      </c>
      <c r="G5" s="87" t="s">
        <v>166</v>
      </c>
      <c r="H5" s="74" t="s">
        <v>116</v>
      </c>
      <c r="I5" s="74" t="s">
        <v>117</v>
      </c>
      <c r="J5" s="74" t="s">
        <v>122</v>
      </c>
      <c r="K5" s="74" t="s">
        <v>115</v>
      </c>
      <c r="L5" s="74" t="s">
        <v>129</v>
      </c>
      <c r="M5" s="74" t="s">
        <v>169</v>
      </c>
      <c r="N5" s="74" t="s">
        <v>132</v>
      </c>
      <c r="O5" s="249"/>
      <c r="P5" s="236"/>
      <c r="Q5" s="236"/>
      <c r="R5" s="88"/>
      <c r="S5" s="242"/>
      <c r="T5" s="229"/>
    </row>
    <row r="6" spans="1:20" s="60" customFormat="1" ht="12.75" customHeight="1">
      <c r="A6" s="187"/>
      <c r="B6" s="74" t="s">
        <v>29</v>
      </c>
      <c r="C6" s="251" t="s">
        <v>31</v>
      </c>
      <c r="D6" s="245"/>
      <c r="E6" s="109" t="s">
        <v>109</v>
      </c>
      <c r="F6" s="74" t="s">
        <v>113</v>
      </c>
      <c r="G6" s="87"/>
      <c r="H6" s="76"/>
      <c r="I6" s="74" t="s">
        <v>118</v>
      </c>
      <c r="J6" s="74" t="s">
        <v>123</v>
      </c>
      <c r="K6" s="74" t="s">
        <v>126</v>
      </c>
      <c r="L6" s="77" t="s">
        <v>168</v>
      </c>
      <c r="M6" s="74" t="s">
        <v>215</v>
      </c>
      <c r="N6" s="74" t="s">
        <v>170</v>
      </c>
      <c r="O6" s="249"/>
      <c r="P6" s="236"/>
      <c r="Q6" s="236"/>
      <c r="R6" s="88"/>
      <c r="S6" s="242"/>
      <c r="T6" s="229"/>
    </row>
    <row r="7" spans="1:20" s="60" customFormat="1" ht="12.75" customHeight="1">
      <c r="A7" s="187"/>
      <c r="B7" s="74" t="s">
        <v>105</v>
      </c>
      <c r="C7" s="244" t="s">
        <v>32</v>
      </c>
      <c r="D7" s="245"/>
      <c r="E7" s="109" t="s">
        <v>110</v>
      </c>
      <c r="F7" s="74" t="s">
        <v>114</v>
      </c>
      <c r="G7" s="89"/>
      <c r="H7" s="76"/>
      <c r="I7" s="74" t="s">
        <v>119</v>
      </c>
      <c r="J7" s="74" t="s">
        <v>124</v>
      </c>
      <c r="K7" s="76"/>
      <c r="L7" s="76"/>
      <c r="M7" s="74" t="s">
        <v>149</v>
      </c>
      <c r="N7" s="74" t="s">
        <v>71</v>
      </c>
      <c r="O7" s="249"/>
      <c r="P7" s="236"/>
      <c r="Q7" s="236"/>
      <c r="R7" s="88"/>
      <c r="S7" s="242"/>
      <c r="T7" s="229"/>
    </row>
    <row r="8" spans="1:20" s="60" customFormat="1" ht="12.75" customHeight="1">
      <c r="A8" s="187"/>
      <c r="B8" s="90" t="s">
        <v>24</v>
      </c>
      <c r="C8" s="246"/>
      <c r="D8" s="247"/>
      <c r="E8" s="110"/>
      <c r="F8" s="79"/>
      <c r="G8" s="91"/>
      <c r="H8" s="79"/>
      <c r="I8" s="27" t="s">
        <v>120</v>
      </c>
      <c r="J8" s="27" t="s">
        <v>125</v>
      </c>
      <c r="K8" s="79"/>
      <c r="L8" s="79"/>
      <c r="M8" s="78" t="s">
        <v>126</v>
      </c>
      <c r="N8" s="78" t="s">
        <v>171</v>
      </c>
      <c r="O8" s="250"/>
      <c r="P8" s="237"/>
      <c r="Q8" s="237"/>
      <c r="R8" s="92"/>
      <c r="S8" s="243"/>
      <c r="T8" s="229"/>
    </row>
    <row r="9" spans="1:20" s="68" customFormat="1" ht="16.5" thickBot="1">
      <c r="A9" s="205"/>
      <c r="B9" s="93"/>
      <c r="C9" s="231"/>
      <c r="D9" s="232"/>
      <c r="E9" s="111">
        <v>2111</v>
      </c>
      <c r="F9" s="112">
        <v>2112</v>
      </c>
      <c r="G9" s="112">
        <v>2122</v>
      </c>
      <c r="H9" s="112">
        <v>2131</v>
      </c>
      <c r="I9" s="112">
        <v>2132</v>
      </c>
      <c r="J9" s="112">
        <v>2133</v>
      </c>
      <c r="K9" s="112">
        <v>2139</v>
      </c>
      <c r="L9" s="112">
        <v>2141</v>
      </c>
      <c r="M9" s="112">
        <v>2310</v>
      </c>
      <c r="N9" s="112">
        <v>2324</v>
      </c>
      <c r="O9" s="112">
        <v>2329</v>
      </c>
      <c r="P9" s="112" t="s">
        <v>133</v>
      </c>
      <c r="Q9" s="112" t="s">
        <v>134</v>
      </c>
      <c r="R9" s="112" t="s">
        <v>172</v>
      </c>
      <c r="S9" s="254">
        <v>4134</v>
      </c>
      <c r="T9" s="230"/>
    </row>
    <row r="10" spans="1:20" ht="22.5" customHeight="1">
      <c r="A10" s="28">
        <v>1</v>
      </c>
      <c r="B10" s="20">
        <v>1019</v>
      </c>
      <c r="C10" s="233" t="s">
        <v>207</v>
      </c>
      <c r="D10" s="234"/>
      <c r="E10" s="120"/>
      <c r="F10" s="120"/>
      <c r="G10" s="120"/>
      <c r="H10" s="120"/>
      <c r="I10" s="120"/>
      <c r="J10" s="120"/>
      <c r="K10" s="120"/>
      <c r="L10" s="120"/>
      <c r="M10" s="121"/>
      <c r="N10" s="121"/>
      <c r="O10" s="121"/>
      <c r="P10" s="120"/>
      <c r="Q10" s="120"/>
      <c r="R10" s="120"/>
      <c r="S10" s="122"/>
      <c r="T10" s="123">
        <f>SUM(E10:S10)</f>
        <v>0</v>
      </c>
    </row>
    <row r="11" spans="1:20" ht="22.5" customHeight="1">
      <c r="A11" s="28">
        <v>2</v>
      </c>
      <c r="B11" s="20">
        <v>1032</v>
      </c>
      <c r="C11" s="224" t="s">
        <v>162</v>
      </c>
      <c r="D11" s="226"/>
      <c r="E11" s="121"/>
      <c r="F11" s="121"/>
      <c r="G11" s="120"/>
      <c r="H11" s="120"/>
      <c r="I11" s="120"/>
      <c r="J11" s="120"/>
      <c r="K11" s="120"/>
      <c r="L11" s="120"/>
      <c r="M11" s="121"/>
      <c r="N11" s="120"/>
      <c r="O11" s="120"/>
      <c r="P11" s="120"/>
      <c r="Q11" s="120"/>
      <c r="R11" s="120"/>
      <c r="S11" s="124"/>
      <c r="T11" s="123">
        <f aca="true" t="shared" si="0" ref="T11:T33">SUM(E11:S11)</f>
        <v>0</v>
      </c>
    </row>
    <row r="12" spans="1:20" ht="22.5" customHeight="1">
      <c r="A12" s="28">
        <v>3</v>
      </c>
      <c r="B12" s="20">
        <v>1037</v>
      </c>
      <c r="C12" s="224" t="s">
        <v>135</v>
      </c>
      <c r="D12" s="226"/>
      <c r="E12" s="120"/>
      <c r="F12" s="120"/>
      <c r="G12" s="120"/>
      <c r="H12" s="121"/>
      <c r="I12" s="120"/>
      <c r="J12" s="121"/>
      <c r="K12" s="121"/>
      <c r="L12" s="120"/>
      <c r="M12" s="120"/>
      <c r="N12" s="121"/>
      <c r="O12" s="120"/>
      <c r="P12" s="120"/>
      <c r="Q12" s="121"/>
      <c r="R12" s="121"/>
      <c r="S12" s="122"/>
      <c r="T12" s="123">
        <f t="shared" si="0"/>
        <v>0</v>
      </c>
    </row>
    <row r="13" spans="1:20" ht="22.5" customHeight="1">
      <c r="A13" s="28">
        <v>4</v>
      </c>
      <c r="B13" s="20">
        <v>2141</v>
      </c>
      <c r="C13" s="224" t="s">
        <v>222</v>
      </c>
      <c r="D13" s="226"/>
      <c r="E13" s="121"/>
      <c r="F13" s="121"/>
      <c r="G13" s="125"/>
      <c r="H13" s="121"/>
      <c r="I13" s="120"/>
      <c r="J13" s="120"/>
      <c r="K13" s="121"/>
      <c r="L13" s="120"/>
      <c r="M13" s="120"/>
      <c r="N13" s="121"/>
      <c r="O13" s="120"/>
      <c r="P13" s="120"/>
      <c r="Q13" s="121"/>
      <c r="R13" s="121"/>
      <c r="S13" s="122"/>
      <c r="T13" s="123">
        <f t="shared" si="0"/>
        <v>0</v>
      </c>
    </row>
    <row r="14" spans="1:20" ht="22.5" customHeight="1">
      <c r="A14" s="28">
        <v>5</v>
      </c>
      <c r="B14" s="20">
        <v>2143</v>
      </c>
      <c r="C14" s="233" t="s">
        <v>223</v>
      </c>
      <c r="D14" s="234"/>
      <c r="E14" s="121"/>
      <c r="F14" s="121"/>
      <c r="G14" s="125"/>
      <c r="H14" s="121"/>
      <c r="I14" s="120"/>
      <c r="J14" s="120"/>
      <c r="K14" s="121"/>
      <c r="L14" s="120"/>
      <c r="M14" s="120"/>
      <c r="N14" s="121"/>
      <c r="O14" s="120"/>
      <c r="P14" s="120"/>
      <c r="Q14" s="121"/>
      <c r="R14" s="121"/>
      <c r="S14" s="122"/>
      <c r="T14" s="123">
        <f t="shared" si="0"/>
        <v>0</v>
      </c>
    </row>
    <row r="15" spans="1:20" ht="22.5" customHeight="1">
      <c r="A15" s="28">
        <v>6</v>
      </c>
      <c r="B15" s="20">
        <v>2310</v>
      </c>
      <c r="C15" s="224" t="s">
        <v>93</v>
      </c>
      <c r="D15" s="226"/>
      <c r="E15" s="121"/>
      <c r="F15" s="120"/>
      <c r="G15" s="120"/>
      <c r="H15" s="121"/>
      <c r="I15" s="121"/>
      <c r="J15" s="120"/>
      <c r="K15" s="121"/>
      <c r="L15" s="121"/>
      <c r="M15" s="120"/>
      <c r="N15" s="120"/>
      <c r="O15" s="121"/>
      <c r="P15" s="120"/>
      <c r="Q15" s="120"/>
      <c r="R15" s="120"/>
      <c r="S15" s="124"/>
      <c r="T15" s="123">
        <f t="shared" si="0"/>
        <v>0</v>
      </c>
    </row>
    <row r="16" spans="1:20" ht="22.5" customHeight="1">
      <c r="A16" s="28">
        <v>7</v>
      </c>
      <c r="B16" s="20">
        <v>2321</v>
      </c>
      <c r="C16" s="224" t="s">
        <v>164</v>
      </c>
      <c r="D16" s="226"/>
      <c r="E16" s="121"/>
      <c r="F16" s="120"/>
      <c r="G16" s="120"/>
      <c r="H16" s="121"/>
      <c r="I16" s="120"/>
      <c r="J16" s="120"/>
      <c r="K16" s="121"/>
      <c r="L16" s="120"/>
      <c r="M16" s="120"/>
      <c r="N16" s="120"/>
      <c r="O16" s="120"/>
      <c r="P16" s="120"/>
      <c r="Q16" s="121"/>
      <c r="R16" s="121"/>
      <c r="S16" s="124"/>
      <c r="T16" s="123">
        <f t="shared" si="0"/>
        <v>0</v>
      </c>
    </row>
    <row r="17" spans="1:20" ht="22.5" customHeight="1">
      <c r="A17" s="28">
        <v>8</v>
      </c>
      <c r="B17" s="20">
        <v>3111</v>
      </c>
      <c r="C17" s="224" t="s">
        <v>208</v>
      </c>
      <c r="D17" s="22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2"/>
      <c r="T17" s="123">
        <f t="shared" si="0"/>
        <v>0</v>
      </c>
    </row>
    <row r="18" spans="1:20" ht="22.5" customHeight="1">
      <c r="A18" s="28">
        <v>9</v>
      </c>
      <c r="B18" s="20">
        <v>3113</v>
      </c>
      <c r="C18" s="224" t="s">
        <v>209</v>
      </c>
      <c r="D18" s="226"/>
      <c r="E18" s="121"/>
      <c r="F18" s="121"/>
      <c r="G18" s="120"/>
      <c r="H18" s="121"/>
      <c r="I18" s="121"/>
      <c r="J18" s="121"/>
      <c r="K18" s="121"/>
      <c r="L18" s="120"/>
      <c r="M18" s="121"/>
      <c r="N18" s="121"/>
      <c r="O18" s="120"/>
      <c r="P18" s="121"/>
      <c r="Q18" s="121"/>
      <c r="R18" s="121"/>
      <c r="S18" s="124"/>
      <c r="T18" s="123">
        <f t="shared" si="0"/>
        <v>0</v>
      </c>
    </row>
    <row r="19" spans="1:20" ht="22.5" customHeight="1">
      <c r="A19" s="28">
        <v>10</v>
      </c>
      <c r="B19" s="20">
        <v>3117</v>
      </c>
      <c r="C19" s="233" t="s">
        <v>226</v>
      </c>
      <c r="D19" s="234"/>
      <c r="E19" s="121"/>
      <c r="F19" s="121"/>
      <c r="G19" s="120"/>
      <c r="H19" s="121"/>
      <c r="I19" s="121"/>
      <c r="J19" s="121"/>
      <c r="K19" s="121"/>
      <c r="L19" s="120"/>
      <c r="M19" s="121"/>
      <c r="N19" s="121"/>
      <c r="O19" s="120"/>
      <c r="P19" s="121"/>
      <c r="Q19" s="121"/>
      <c r="R19" s="121"/>
      <c r="S19" s="124"/>
      <c r="T19" s="123">
        <f t="shared" si="0"/>
        <v>0</v>
      </c>
    </row>
    <row r="20" spans="1:20" ht="22.5" customHeight="1">
      <c r="A20" s="28">
        <v>11</v>
      </c>
      <c r="B20" s="20">
        <v>3141</v>
      </c>
      <c r="C20" s="224" t="s">
        <v>227</v>
      </c>
      <c r="D20" s="22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4"/>
      <c r="T20" s="123">
        <f t="shared" si="0"/>
        <v>0</v>
      </c>
    </row>
    <row r="21" spans="1:20" ht="22.5" customHeight="1">
      <c r="A21" s="28">
        <v>12</v>
      </c>
      <c r="B21" s="20">
        <v>3313</v>
      </c>
      <c r="C21" s="224" t="s">
        <v>136</v>
      </c>
      <c r="D21" s="226"/>
      <c r="E21" s="121"/>
      <c r="F21" s="121"/>
      <c r="G21" s="121"/>
      <c r="H21" s="121"/>
      <c r="I21" s="121"/>
      <c r="J21" s="121"/>
      <c r="K21" s="120"/>
      <c r="L21" s="121"/>
      <c r="M21" s="121"/>
      <c r="N21" s="121"/>
      <c r="O21" s="121"/>
      <c r="P21" s="121"/>
      <c r="Q21" s="120"/>
      <c r="R21" s="120"/>
      <c r="S21" s="122"/>
      <c r="T21" s="123">
        <f t="shared" si="0"/>
        <v>0</v>
      </c>
    </row>
    <row r="22" spans="1:20" ht="22.5" customHeight="1">
      <c r="A22" s="28">
        <v>13</v>
      </c>
      <c r="B22" s="20">
        <v>3314</v>
      </c>
      <c r="C22" s="224" t="s">
        <v>96</v>
      </c>
      <c r="D22" s="226"/>
      <c r="E22" s="121">
        <v>2</v>
      </c>
      <c r="F22" s="120"/>
      <c r="G22" s="121"/>
      <c r="H22" s="121"/>
      <c r="I22" s="121"/>
      <c r="J22" s="121"/>
      <c r="K22" s="120"/>
      <c r="L22" s="121"/>
      <c r="M22" s="121"/>
      <c r="N22" s="120"/>
      <c r="O22" s="120"/>
      <c r="P22" s="120"/>
      <c r="Q22" s="121"/>
      <c r="R22" s="121"/>
      <c r="S22" s="124"/>
      <c r="T22" s="123">
        <f t="shared" si="0"/>
        <v>2</v>
      </c>
    </row>
    <row r="23" spans="1:20" ht="22.5" customHeight="1">
      <c r="A23" s="28">
        <v>14</v>
      </c>
      <c r="B23" s="20">
        <v>3399</v>
      </c>
      <c r="C23" s="224" t="s">
        <v>247</v>
      </c>
      <c r="D23" s="226"/>
      <c r="E23" s="121">
        <v>3</v>
      </c>
      <c r="F23" s="120"/>
      <c r="G23" s="121"/>
      <c r="H23" s="120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4"/>
      <c r="T23" s="123">
        <f t="shared" si="0"/>
        <v>3</v>
      </c>
    </row>
    <row r="24" spans="1:20" ht="22.5" customHeight="1">
      <c r="A24" s="28">
        <v>15</v>
      </c>
      <c r="B24" s="20">
        <v>3419</v>
      </c>
      <c r="C24" s="224" t="s">
        <v>210</v>
      </c>
      <c r="D24" s="226"/>
      <c r="E24" s="121"/>
      <c r="F24" s="121"/>
      <c r="G24" s="121"/>
      <c r="H24" s="121"/>
      <c r="I24" s="121"/>
      <c r="J24" s="121"/>
      <c r="K24" s="120"/>
      <c r="L24" s="120"/>
      <c r="M24" s="120"/>
      <c r="N24" s="120"/>
      <c r="O24" s="121"/>
      <c r="P24" s="121"/>
      <c r="Q24" s="121"/>
      <c r="R24" s="121"/>
      <c r="S24" s="122"/>
      <c r="T24" s="123">
        <f t="shared" si="0"/>
        <v>0</v>
      </c>
    </row>
    <row r="25" spans="1:20" ht="22.5" customHeight="1">
      <c r="A25" s="28">
        <v>16</v>
      </c>
      <c r="B25" s="20">
        <v>3519</v>
      </c>
      <c r="C25" s="224" t="s">
        <v>211</v>
      </c>
      <c r="D25" s="226"/>
      <c r="E25" s="120"/>
      <c r="F25" s="121"/>
      <c r="G25" s="121"/>
      <c r="H25" s="121"/>
      <c r="I25" s="120">
        <v>17</v>
      </c>
      <c r="J25" s="120"/>
      <c r="K25" s="121"/>
      <c r="L25" s="121"/>
      <c r="M25" s="120"/>
      <c r="N25" s="120">
        <v>130</v>
      </c>
      <c r="O25" s="121"/>
      <c r="P25" s="121"/>
      <c r="Q25" s="121"/>
      <c r="R25" s="121"/>
      <c r="S25" s="122"/>
      <c r="T25" s="123">
        <f t="shared" si="0"/>
        <v>147</v>
      </c>
    </row>
    <row r="26" spans="1:20" ht="22.5" customHeight="1">
      <c r="A26" s="28">
        <v>17</v>
      </c>
      <c r="B26" s="20">
        <v>3612</v>
      </c>
      <c r="C26" s="224" t="s">
        <v>97</v>
      </c>
      <c r="D26" s="226"/>
      <c r="E26" s="120"/>
      <c r="F26" s="121"/>
      <c r="G26" s="121"/>
      <c r="H26" s="120"/>
      <c r="I26" s="121"/>
      <c r="J26" s="121"/>
      <c r="K26" s="121"/>
      <c r="L26" s="120"/>
      <c r="M26" s="121"/>
      <c r="N26" s="121"/>
      <c r="O26" s="121"/>
      <c r="P26" s="121"/>
      <c r="Q26" s="121"/>
      <c r="R26" s="121"/>
      <c r="S26" s="122"/>
      <c r="T26" s="123">
        <f t="shared" si="0"/>
        <v>0</v>
      </c>
    </row>
    <row r="27" spans="1:20" ht="22.5" customHeight="1">
      <c r="A27" s="28">
        <v>18</v>
      </c>
      <c r="B27" s="20">
        <v>3632</v>
      </c>
      <c r="C27" s="224" t="s">
        <v>99</v>
      </c>
      <c r="D27" s="226"/>
      <c r="E27" s="121">
        <v>4</v>
      </c>
      <c r="F27" s="120"/>
      <c r="G27" s="120"/>
      <c r="H27" s="121">
        <v>0.5</v>
      </c>
      <c r="I27" s="121"/>
      <c r="J27" s="121"/>
      <c r="K27" s="121"/>
      <c r="L27" s="121"/>
      <c r="M27" s="121"/>
      <c r="N27" s="121"/>
      <c r="O27" s="121"/>
      <c r="P27" s="120"/>
      <c r="Q27" s="121"/>
      <c r="R27" s="121"/>
      <c r="S27" s="122"/>
      <c r="T27" s="123">
        <f t="shared" si="0"/>
        <v>4.5</v>
      </c>
    </row>
    <row r="28" spans="1:20" ht="22.5" customHeight="1">
      <c r="A28" s="28">
        <v>19</v>
      </c>
      <c r="B28" s="20">
        <v>3722</v>
      </c>
      <c r="C28" s="224" t="s">
        <v>137</v>
      </c>
      <c r="D28" s="226"/>
      <c r="E28" s="121">
        <v>114</v>
      </c>
      <c r="F28" s="121"/>
      <c r="G28" s="121"/>
      <c r="H28" s="121"/>
      <c r="I28" s="121"/>
      <c r="J28" s="120"/>
      <c r="K28" s="121"/>
      <c r="L28" s="121"/>
      <c r="M28" s="121"/>
      <c r="N28" s="121"/>
      <c r="O28" s="121"/>
      <c r="P28" s="121"/>
      <c r="Q28" s="121"/>
      <c r="R28" s="121"/>
      <c r="S28" s="124"/>
      <c r="T28" s="123">
        <f t="shared" si="0"/>
        <v>114</v>
      </c>
    </row>
    <row r="29" spans="1:20" ht="22.5" customHeight="1">
      <c r="A29" s="28">
        <v>20</v>
      </c>
      <c r="B29" s="20">
        <v>6171</v>
      </c>
      <c r="C29" s="224" t="s">
        <v>101</v>
      </c>
      <c r="D29" s="226"/>
      <c r="E29" s="121">
        <v>2</v>
      </c>
      <c r="F29" s="120"/>
      <c r="G29" s="120"/>
      <c r="H29" s="120">
        <v>67</v>
      </c>
      <c r="I29" s="121">
        <v>67</v>
      </c>
      <c r="J29" s="120"/>
      <c r="K29" s="121"/>
      <c r="L29" s="120"/>
      <c r="M29" s="120"/>
      <c r="N29" s="121">
        <v>10</v>
      </c>
      <c r="O29" s="121"/>
      <c r="P29" s="120"/>
      <c r="Q29" s="120"/>
      <c r="R29" s="120"/>
      <c r="S29" s="124"/>
      <c r="T29" s="123">
        <f t="shared" si="0"/>
        <v>146</v>
      </c>
    </row>
    <row r="30" spans="1:20" ht="22.5" customHeight="1">
      <c r="A30" s="28">
        <v>21</v>
      </c>
      <c r="B30" s="20">
        <v>6310</v>
      </c>
      <c r="C30" s="224" t="s">
        <v>138</v>
      </c>
      <c r="D30" s="226"/>
      <c r="E30" s="120"/>
      <c r="F30" s="120"/>
      <c r="G30" s="120"/>
      <c r="H30" s="120"/>
      <c r="I30" s="120"/>
      <c r="J30" s="120"/>
      <c r="K30" s="120"/>
      <c r="L30" s="120">
        <v>2</v>
      </c>
      <c r="M30" s="120"/>
      <c r="N30" s="120"/>
      <c r="O30" s="120"/>
      <c r="P30" s="120"/>
      <c r="Q30" s="120"/>
      <c r="R30" s="120"/>
      <c r="S30" s="122"/>
      <c r="T30" s="123">
        <f t="shared" si="0"/>
        <v>2</v>
      </c>
    </row>
    <row r="31" spans="1:20" ht="22.5" customHeight="1">
      <c r="A31" s="28">
        <v>22</v>
      </c>
      <c r="B31" s="20">
        <v>6409</v>
      </c>
      <c r="C31" s="224" t="s">
        <v>174</v>
      </c>
      <c r="D31" s="226"/>
      <c r="E31" s="121"/>
      <c r="F31" s="121"/>
      <c r="G31" s="120"/>
      <c r="H31" s="120"/>
      <c r="I31" s="121"/>
      <c r="J31" s="120"/>
      <c r="K31" s="121"/>
      <c r="L31" s="120"/>
      <c r="M31" s="120"/>
      <c r="N31" s="121"/>
      <c r="O31" s="120"/>
      <c r="P31" s="121"/>
      <c r="Q31" s="120"/>
      <c r="R31" s="120"/>
      <c r="S31" s="122"/>
      <c r="T31" s="123">
        <f t="shared" si="0"/>
        <v>0</v>
      </c>
    </row>
    <row r="32" spans="1:20" ht="22.5" customHeight="1">
      <c r="A32" s="28">
        <v>23</v>
      </c>
      <c r="B32" s="20">
        <v>2122</v>
      </c>
      <c r="C32" s="224" t="s">
        <v>240</v>
      </c>
      <c r="D32" s="225"/>
      <c r="E32" s="121">
        <v>40</v>
      </c>
      <c r="F32" s="121"/>
      <c r="G32" s="120"/>
      <c r="H32" s="120"/>
      <c r="I32" s="121"/>
      <c r="J32" s="120"/>
      <c r="K32" s="121"/>
      <c r="L32" s="120"/>
      <c r="M32" s="120"/>
      <c r="N32" s="121"/>
      <c r="O32" s="120"/>
      <c r="P32" s="121"/>
      <c r="Q32" s="120"/>
      <c r="R32" s="120"/>
      <c r="S32" s="122"/>
      <c r="T32" s="123">
        <f t="shared" si="0"/>
        <v>40</v>
      </c>
    </row>
    <row r="33" spans="1:20" ht="22.5" customHeight="1" thickBot="1">
      <c r="A33" s="95">
        <v>24</v>
      </c>
      <c r="B33" s="20">
        <v>6330</v>
      </c>
      <c r="C33" s="224" t="s">
        <v>275</v>
      </c>
      <c r="D33" s="225"/>
      <c r="E33" s="126"/>
      <c r="F33" s="127"/>
      <c r="G33" s="127"/>
      <c r="H33" s="127"/>
      <c r="I33" s="126"/>
      <c r="J33" s="127"/>
      <c r="K33" s="127"/>
      <c r="L33" s="127"/>
      <c r="M33" s="127"/>
      <c r="N33" s="127"/>
      <c r="O33" s="126"/>
      <c r="P33" s="127"/>
      <c r="Q33" s="126"/>
      <c r="R33" s="126"/>
      <c r="S33" s="128">
        <v>5</v>
      </c>
      <c r="T33" s="123">
        <f t="shared" si="0"/>
        <v>5</v>
      </c>
    </row>
    <row r="34" spans="1:20" s="60" customFormat="1" ht="25.5" customHeight="1" thickBot="1" thickTop="1">
      <c r="A34" s="107">
        <v>25</v>
      </c>
      <c r="B34" s="238" t="s">
        <v>139</v>
      </c>
      <c r="C34" s="239"/>
      <c r="D34" s="240"/>
      <c r="E34" s="129">
        <f>SUM(E10:E33)</f>
        <v>165</v>
      </c>
      <c r="F34" s="129">
        <f aca="true" t="shared" si="1" ref="F34:T34">SUM(F10:F33)</f>
        <v>0</v>
      </c>
      <c r="G34" s="129">
        <f t="shared" si="1"/>
        <v>0</v>
      </c>
      <c r="H34" s="129">
        <f t="shared" si="1"/>
        <v>67.5</v>
      </c>
      <c r="I34" s="129">
        <f t="shared" si="1"/>
        <v>84</v>
      </c>
      <c r="J34" s="129">
        <f t="shared" si="1"/>
        <v>0</v>
      </c>
      <c r="K34" s="129">
        <f t="shared" si="1"/>
        <v>0</v>
      </c>
      <c r="L34" s="129">
        <f t="shared" si="1"/>
        <v>2</v>
      </c>
      <c r="M34" s="129">
        <f t="shared" si="1"/>
        <v>0</v>
      </c>
      <c r="N34" s="129">
        <f t="shared" si="1"/>
        <v>140</v>
      </c>
      <c r="O34" s="129">
        <f t="shared" si="1"/>
        <v>0</v>
      </c>
      <c r="P34" s="129">
        <f t="shared" si="1"/>
        <v>0</v>
      </c>
      <c r="Q34" s="129">
        <f t="shared" si="1"/>
        <v>0</v>
      </c>
      <c r="R34" s="129">
        <f t="shared" si="1"/>
        <v>0</v>
      </c>
      <c r="S34" s="129">
        <f t="shared" si="1"/>
        <v>5</v>
      </c>
      <c r="T34" s="129">
        <f t="shared" si="1"/>
        <v>463.5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173</v>
      </c>
    </row>
  </sheetData>
  <mergeCells count="38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2:D32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2015-05-12T10:59:53Z</cp:lastPrinted>
  <dcterms:created xsi:type="dcterms:W3CDTF">1997-01-24T11:07:25Z</dcterms:created>
  <dcterms:modified xsi:type="dcterms:W3CDTF">2015-05-12T10:59:57Z</dcterms:modified>
  <cp:category/>
  <cp:version/>
  <cp:contentType/>
  <cp:contentStatus/>
</cp:coreProperties>
</file>